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95" windowWidth="21405" windowHeight="15000" activeTab="0"/>
  </bookViews>
  <sheets>
    <sheet name="Projektdaten" sheetId="1" r:id="rId1"/>
    <sheet name="Projektgrundlagen" sheetId="2" r:id="rId2"/>
    <sheet name="Vorlage Raum" sheetId="3" r:id="rId3"/>
    <sheet name="Zusammenfassung" sheetId="4" r:id="rId4"/>
  </sheets>
  <definedNames>
    <definedName name="AdresseBauherr">'Projektdaten'!$C$11</definedName>
    <definedName name="AdresseObjekt">'Projektdaten'!$C$5</definedName>
    <definedName name="AdresseVerfasser">'Projektdaten'!$C$25</definedName>
    <definedName name="AdresseVerfasserWaermedaemProj">'Projektdaten'!$C$18</definedName>
    <definedName name="Brandzeichen">'Vorlage Raum'!$P$1</definedName>
    <definedName name="BrandzeichenProjektDaten">'Projektdaten'!#REF!</definedName>
    <definedName name="BrandzeichenProjektGrundlagen">'Projektgrundlagen'!$N$1</definedName>
    <definedName name="BrandzeichenZusammenfassung">'Zusammenfassung'!$Q$1</definedName>
    <definedName name="Datum">'Projektdaten'!$E$32</definedName>
    <definedName name="_xlnm.Print_Area" localSheetId="2">'Vorlage Raum'!$A$1:$P$55</definedName>
    <definedName name="_xlnm.Print_Area" localSheetId="3">'Zusammenfassung'!$A$1:$Q$19</definedName>
    <definedName name="GebGleichzeitigkeit">'Zusammenfassung'!$F$18</definedName>
    <definedName name="GebLueftung">'Zusammenfassung'!#REF!</definedName>
    <definedName name="GebLuft">'Zusammenfassung'!$F$18</definedName>
    <definedName name="GrundlagenGebaeude">'Projektgrundlagen'!$K$2</definedName>
    <definedName name="GrundlagenKlima">'Projektgrundlagen'!$K$8</definedName>
    <definedName name="Konstruktionen">'Projektgrundlagen'!$A$18</definedName>
    <definedName name="KonstruktionenErdreich">'Projektgrundlagen'!$A$26</definedName>
    <definedName name="RaumBauteile">'Vorlage Raum'!$A$24</definedName>
    <definedName name="RaumBez">'Vorlage Raum'!$J$1</definedName>
    <definedName name="RaumDaten" localSheetId="2">'Vorlage Raum'!$A$7</definedName>
    <definedName name="RaumDaten">#REF!</definedName>
    <definedName name="RaumH">'Vorlage Raum'!$O$51</definedName>
    <definedName name="RaumInf">'Vorlage Raum'!$A$36</definedName>
    <definedName name="RaumKbz">'Vorlage Raum'!$F$1</definedName>
    <definedName name="RaumLeistung">'Vorlage Raum'!$P$51</definedName>
    <definedName name="RaumMech">'Vorlage Raum'!$F$41</definedName>
    <definedName name="RaumMin">'Vorlage Raum'!$A$41</definedName>
    <definedName name="RaumNatürlich">'Vorlage Raum'!$A$36</definedName>
    <definedName name="RaumTransLeistung">'Vorlage Raum'!$O$27</definedName>
    <definedName name="RaumZuluft">'Vorlage Raum'!$F$36</definedName>
    <definedName name="RaumZuluftNachbar">'Vorlage Raum'!$J$36</definedName>
    <definedName name="SummeC13">'Vorlage Raum'!$O$41</definedName>
    <definedName name="SummeC16">'Vorlage Raum'!$A$46</definedName>
    <definedName name="SummeC17">'Vorlage Raum'!$I$46</definedName>
    <definedName name="SummeGeb">'Zusammenfassung'!$L$11</definedName>
    <definedName name="SummeTransgBeheizt">'Vorlage Raum'!#REF!</definedName>
    <definedName name="WbrLinear">'Projektgrundlagen'!$A$34</definedName>
    <definedName name="WbrPunkt">'Projektgrundlagen'!$A$41</definedName>
    <definedName name="ZusRaum">'Zusammenfassung'!$A$8</definedName>
  </definedNames>
  <calcPr fullCalcOnLoad="1"/>
</workbook>
</file>

<file path=xl/sharedStrings.xml><?xml version="1.0" encoding="utf-8"?>
<sst xmlns="http://schemas.openxmlformats.org/spreadsheetml/2006/main" count="386" uniqueCount="285">
  <si>
    <t>Transmission</t>
  </si>
  <si>
    <t>l</t>
  </si>
  <si>
    <t>A</t>
  </si>
  <si>
    <t>e</t>
  </si>
  <si>
    <t>-</t>
  </si>
  <si>
    <t>m</t>
  </si>
  <si>
    <t>°C</t>
  </si>
  <si>
    <t>K</t>
  </si>
  <si>
    <t>Summe</t>
  </si>
  <si>
    <t>Anzahl</t>
  </si>
  <si>
    <t>W/K</t>
  </si>
  <si>
    <t>W</t>
  </si>
  <si>
    <t>P</t>
  </si>
  <si>
    <t>B'</t>
  </si>
  <si>
    <t>Lüftung</t>
  </si>
  <si>
    <t>Infiltrations-Volumenstrom</t>
  </si>
  <si>
    <t>Bezeichnung</t>
  </si>
  <si>
    <t>Raumzusammenstellung</t>
  </si>
  <si>
    <t>unbeheizt</t>
  </si>
  <si>
    <t>Erdreich</t>
  </si>
  <si>
    <t>beheizt</t>
  </si>
  <si>
    <t>Abzug</t>
  </si>
  <si>
    <t>Kbz</t>
  </si>
  <si>
    <t>t</t>
  </si>
  <si>
    <t>Korr.</t>
  </si>
  <si>
    <t>b</t>
  </si>
  <si>
    <t>h</t>
  </si>
  <si>
    <t>Norm-Heizlast</t>
  </si>
  <si>
    <t>Temperaturen</t>
  </si>
  <si>
    <t>A01</t>
  </si>
  <si>
    <t>A02</t>
  </si>
  <si>
    <t>A03</t>
  </si>
  <si>
    <t>A04</t>
  </si>
  <si>
    <t>A05</t>
  </si>
  <si>
    <t>A06</t>
  </si>
  <si>
    <t>A07</t>
  </si>
  <si>
    <t>A08</t>
  </si>
  <si>
    <t>A10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</si>
  <si>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</si>
  <si>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</si>
  <si>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</si>
  <si>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</si>
  <si>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</si>
  <si>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</si>
  <si>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</si>
  <si>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</si>
  <si>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</si>
  <si>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</si>
  <si>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</si>
  <si>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</si>
  <si>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</si>
  <si>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</si>
  <si>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</si>
  <si>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D01</t>
  </si>
  <si>
    <t>D02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</si>
  <si>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</si>
  <si>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</si>
  <si>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</si>
  <si>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</si>
  <si>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</si>
  <si>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</si>
  <si>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</si>
  <si>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</si>
  <si>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</si>
  <si>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Berechnung der Norm-Heizlast</t>
  </si>
  <si>
    <t>Gebäude</t>
  </si>
  <si>
    <t>Klima</t>
  </si>
  <si>
    <t>Bauteile</t>
  </si>
  <si>
    <t>Objekt</t>
  </si>
  <si>
    <t>Lüftungswärmeverluste</t>
  </si>
  <si>
    <t>Raumblatt</t>
  </si>
  <si>
    <t>Lineare Wärmebrücken</t>
  </si>
  <si>
    <t>Punktuelle Wärmebrücken</t>
  </si>
  <si>
    <t>Massgebender Volumenstrom</t>
  </si>
  <si>
    <t>S</t>
  </si>
  <si>
    <t>gemäss Norm SIA 384.201</t>
  </si>
  <si>
    <r>
      <t>W/m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K</t>
    </r>
  </si>
  <si>
    <t>gegen Erdreich</t>
  </si>
  <si>
    <r>
      <t>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K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</si>
  <si>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</si>
  <si>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8"/>
        <rFont val="Arial"/>
        <family val="0"/>
      </rPr>
      <t>2</t>
    </r>
  </si>
  <si>
    <r>
      <t>m</t>
    </r>
    <r>
      <rPr>
        <vertAlign val="superscript"/>
        <sz val="8"/>
        <rFont val="Arial"/>
        <family val="0"/>
      </rPr>
      <t>3</t>
    </r>
  </si>
  <si>
    <r>
      <t>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/h</t>
    </r>
  </si>
  <si>
    <t>Nr.</t>
  </si>
  <si>
    <t xml:space="preserve">Nr. </t>
  </si>
  <si>
    <t>C08</t>
  </si>
  <si>
    <t>B13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</si>
  <si>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</si>
  <si>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Transmissionswärmeverluste</t>
  </si>
  <si>
    <t>Norm-Heizlast des Gebäudes</t>
  </si>
  <si>
    <t>Norm-Heizlast Gebäude</t>
  </si>
  <si>
    <t>G01</t>
  </si>
  <si>
    <t>Formeln:</t>
  </si>
  <si>
    <t>Zuluft im Raum</t>
  </si>
  <si>
    <t>Abluftüberschuss</t>
  </si>
  <si>
    <t>z</t>
  </si>
  <si>
    <t>aussen</t>
  </si>
  <si>
    <t>Fläche</t>
  </si>
  <si>
    <t>gegen beheizt</t>
  </si>
  <si>
    <t>Korrekturfaktor</t>
  </si>
  <si>
    <t>Heizlast</t>
  </si>
  <si>
    <t>C09</t>
  </si>
  <si>
    <t>C10</t>
  </si>
  <si>
    <t>C11</t>
  </si>
  <si>
    <t>C12</t>
  </si>
  <si>
    <t>C13</t>
  </si>
  <si>
    <t>G02</t>
  </si>
  <si>
    <t>Zusammenfassung</t>
  </si>
  <si>
    <t>Bauteile gegen Erdreich</t>
  </si>
  <si>
    <t>Natürliche Lüftung</t>
  </si>
  <si>
    <t>Mechanische Lüftung</t>
  </si>
  <si>
    <t xml:space="preserve"> Nachströmluft aus Nachbarräumen</t>
  </si>
  <si>
    <t>C07</t>
  </si>
  <si>
    <t>hygien. min. Volumenstrom</t>
  </si>
  <si>
    <t>C06</t>
  </si>
  <si>
    <t>Lüftungswärmeverlust</t>
  </si>
  <si>
    <t>Natürlich:</t>
  </si>
  <si>
    <t>Baukonstruktionen</t>
  </si>
  <si>
    <t>D03</t>
  </si>
  <si>
    <t>D04</t>
  </si>
  <si>
    <t>D07</t>
  </si>
  <si>
    <t>D08</t>
  </si>
  <si>
    <t>D09</t>
  </si>
  <si>
    <t>D10</t>
  </si>
  <si>
    <t>D11</t>
  </si>
  <si>
    <t>D12</t>
  </si>
  <si>
    <t>D13</t>
  </si>
  <si>
    <t>D14</t>
  </si>
  <si>
    <t>D05</t>
  </si>
  <si>
    <t>D06</t>
  </si>
  <si>
    <t>D15</t>
  </si>
  <si>
    <t>D16</t>
  </si>
  <si>
    <t>D17</t>
  </si>
  <si>
    <t>D18</t>
  </si>
  <si>
    <t>D19</t>
  </si>
  <si>
    <t>D20</t>
  </si>
  <si>
    <t>E01</t>
  </si>
  <si>
    <t>E02</t>
  </si>
  <si>
    <t>Bauherrschaft</t>
  </si>
  <si>
    <t>A11</t>
  </si>
  <si>
    <t>A12</t>
  </si>
  <si>
    <t>A13</t>
  </si>
  <si>
    <t>A14</t>
  </si>
  <si>
    <t>A15</t>
  </si>
  <si>
    <t>A16</t>
  </si>
  <si>
    <t>A17</t>
  </si>
  <si>
    <t>A18</t>
  </si>
  <si>
    <r>
      <t>W/m</t>
    </r>
    <r>
      <rPr>
        <vertAlign val="superscript"/>
        <sz val="9"/>
        <rFont val="Arial"/>
        <family val="2"/>
      </rPr>
      <t>2</t>
    </r>
  </si>
  <si>
    <t>F01=B11</t>
  </si>
  <si>
    <t>F02=B03</t>
  </si>
  <si>
    <t>F03=B07</t>
  </si>
  <si>
    <t>F05=D20</t>
  </si>
  <si>
    <t>F06=E02</t>
  </si>
  <si>
    <t>F07=F06/F01</t>
  </si>
  <si>
    <t>C08=C04*C05*C06-C07</t>
  </si>
  <si>
    <t>C12=C08*C11</t>
  </si>
  <si>
    <t>C12=C08*C09*C11</t>
  </si>
  <si>
    <t>C12=C08*C10*C11</t>
  </si>
  <si>
    <t>C12=C04*C06*C11</t>
  </si>
  <si>
    <t>C12=C06*C11</t>
  </si>
  <si>
    <t>C12=C06*C09*C11</t>
  </si>
  <si>
    <t>C12=C04*C06*C09*C11</t>
  </si>
  <si>
    <t>C13=C12*(B03-B07)</t>
  </si>
  <si>
    <r>
      <t>h</t>
    </r>
    <r>
      <rPr>
        <vertAlign val="superscript"/>
        <sz val="8"/>
        <rFont val="Arial"/>
        <family val="2"/>
      </rPr>
      <t>-1</t>
    </r>
  </si>
  <si>
    <t>D06=D05*B13</t>
  </si>
  <si>
    <t>B14</t>
  </si>
  <si>
    <t>B15</t>
  </si>
  <si>
    <t>C12=C08*C09*C10*C11*B14</t>
  </si>
  <si>
    <t>C12=C04*C06*C09*C10*C11*B14</t>
  </si>
  <si>
    <t>Mechanisch:</t>
  </si>
  <si>
    <t>Verfasser Wärmedämmprojekt</t>
  </si>
  <si>
    <t>Heizungsplaner</t>
  </si>
  <si>
    <t>m ü.M.</t>
  </si>
  <si>
    <t>Nutzung</t>
  </si>
  <si>
    <t>l, h</t>
  </si>
  <si>
    <t>Raum-Innenabmessungen</t>
  </si>
  <si>
    <t>C12=C06*C09*C10*C11*B14</t>
  </si>
  <si>
    <t>U</t>
  </si>
  <si>
    <t>c</t>
  </si>
  <si>
    <t>W/mK</t>
  </si>
  <si>
    <t>Orien-</t>
  </si>
  <si>
    <t>tie-</t>
  </si>
  <si>
    <t>rung</t>
  </si>
  <si>
    <r>
      <t>E01=</t>
    </r>
    <r>
      <rPr>
        <sz val="8"/>
        <rFont val="Symbol"/>
        <family val="1"/>
      </rPr>
      <t>S</t>
    </r>
    <r>
      <rPr>
        <sz val="8"/>
        <rFont val="Arial"/>
        <family val="0"/>
      </rPr>
      <t xml:space="preserve"> C12+D19</t>
    </r>
  </si>
  <si>
    <r>
      <t>E02=</t>
    </r>
    <r>
      <rPr>
        <sz val="8"/>
        <rFont val="Symbol"/>
        <family val="1"/>
      </rPr>
      <t>S</t>
    </r>
    <r>
      <rPr>
        <sz val="8"/>
        <rFont val="Arial"/>
        <family val="0"/>
      </rPr>
      <t xml:space="preserve"> C13+D20</t>
    </r>
  </si>
  <si>
    <t>D18=A02</t>
  </si>
  <si>
    <t>= (1220 - (0.14 * A01))/3600</t>
  </si>
  <si>
    <r>
      <t>U</t>
    </r>
    <r>
      <rPr>
        <i/>
        <vertAlign val="subscript"/>
        <sz val="9"/>
        <rFont val="Arial"/>
        <family val="2"/>
      </rPr>
      <t>0</t>
    </r>
  </si>
  <si>
    <r>
      <t>A</t>
    </r>
    <r>
      <rPr>
        <i/>
        <vertAlign val="subscript"/>
        <sz val="9"/>
        <rFont val="Arial"/>
        <family val="2"/>
      </rPr>
      <t>g</t>
    </r>
  </si>
  <si>
    <r>
      <t>q</t>
    </r>
    <r>
      <rPr>
        <i/>
        <vertAlign val="subscript"/>
        <sz val="9"/>
        <rFont val="Arial"/>
        <family val="2"/>
      </rPr>
      <t>e,korr</t>
    </r>
  </si>
  <si>
    <r>
      <t>F</t>
    </r>
    <r>
      <rPr>
        <i/>
        <vertAlign val="subscript"/>
        <sz val="9"/>
        <rFont val="Arial"/>
        <family val="2"/>
      </rPr>
      <t>HL</t>
    </r>
  </si>
  <si>
    <r>
      <t>q</t>
    </r>
    <r>
      <rPr>
        <i/>
        <vertAlign val="subscript"/>
        <sz val="9"/>
        <rFont val="Arial"/>
        <family val="2"/>
      </rPr>
      <t>e</t>
    </r>
  </si>
  <si>
    <r>
      <t>q</t>
    </r>
    <r>
      <rPr>
        <i/>
        <vertAlign val="subscript"/>
        <sz val="9"/>
        <rFont val="Arial"/>
        <family val="2"/>
      </rPr>
      <t>m,e</t>
    </r>
  </si>
  <si>
    <r>
      <t>G</t>
    </r>
    <r>
      <rPr>
        <i/>
        <vertAlign val="subscript"/>
        <sz val="9"/>
        <rFont val="Arial"/>
        <family val="2"/>
      </rPr>
      <t>W</t>
    </r>
  </si>
  <si>
    <r>
      <t>h</t>
    </r>
    <r>
      <rPr>
        <i/>
        <vertAlign val="subscript"/>
        <sz val="9"/>
        <rFont val="Arial"/>
        <family val="2"/>
      </rPr>
      <t>G</t>
    </r>
  </si>
  <si>
    <r>
      <t>H</t>
    </r>
    <r>
      <rPr>
        <i/>
        <vertAlign val="subscript"/>
        <sz val="9"/>
        <rFont val="Arial"/>
        <family val="2"/>
      </rPr>
      <t>T</t>
    </r>
  </si>
  <si>
    <r>
      <t>F</t>
    </r>
    <r>
      <rPr>
        <i/>
        <vertAlign val="subscript"/>
        <sz val="9"/>
        <rFont val="Arial"/>
        <family val="2"/>
      </rPr>
      <t>T</t>
    </r>
  </si>
  <si>
    <r>
      <t>n</t>
    </r>
    <r>
      <rPr>
        <i/>
        <vertAlign val="subscript"/>
        <sz val="9"/>
        <rFont val="Arial"/>
        <family val="2"/>
      </rPr>
      <t>50</t>
    </r>
  </si>
  <si>
    <r>
      <t>q</t>
    </r>
    <r>
      <rPr>
        <i/>
        <vertAlign val="subscript"/>
        <sz val="9"/>
        <rFont val="Arial"/>
        <family val="2"/>
      </rPr>
      <t>int,j</t>
    </r>
  </si>
  <si>
    <r>
      <t>f</t>
    </r>
    <r>
      <rPr>
        <i/>
        <vertAlign val="subscript"/>
        <sz val="9"/>
        <rFont val="Arial"/>
        <family val="2"/>
      </rPr>
      <t>v,j</t>
    </r>
  </si>
  <si>
    <r>
      <t>n</t>
    </r>
    <r>
      <rPr>
        <i/>
        <vertAlign val="subscript"/>
        <sz val="9"/>
        <rFont val="Arial"/>
        <family val="2"/>
      </rPr>
      <t>min</t>
    </r>
  </si>
  <si>
    <t>B01</t>
  </si>
  <si>
    <t>Bez. Nutzung</t>
  </si>
  <si>
    <t>G03</t>
  </si>
  <si>
    <r>
      <t>G03=G02*</t>
    </r>
    <r>
      <rPr>
        <sz val="10"/>
        <rFont val="Symbol"/>
        <family val="1"/>
      </rPr>
      <t>S</t>
    </r>
    <r>
      <rPr>
        <sz val="8"/>
        <rFont val="Arial"/>
        <family val="2"/>
      </rPr>
      <t>(F05)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</si>
  <si>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/hm</t>
    </r>
    <r>
      <rPr>
        <vertAlign val="superscript"/>
        <sz val="9"/>
        <rFont val="Arial"/>
        <family val="2"/>
      </rPr>
      <t>2</t>
    </r>
  </si>
  <si>
    <t>G04</t>
  </si>
  <si>
    <t>F09=F08/F01</t>
  </si>
  <si>
    <r>
      <t>Wh/m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K</t>
    </r>
  </si>
  <si>
    <r>
      <t>F04=</t>
    </r>
    <r>
      <rPr>
        <sz val="8"/>
        <rFont val="Symbol"/>
        <family val="1"/>
      </rPr>
      <t xml:space="preserve">S </t>
    </r>
    <r>
      <rPr>
        <sz val="8"/>
        <rFont val="Arial"/>
        <family val="2"/>
      </rPr>
      <t>C13</t>
    </r>
  </si>
  <si>
    <r>
      <t>h</t>
    </r>
    <r>
      <rPr>
        <vertAlign val="superscript"/>
        <sz val="9"/>
        <rFont val="Arial"/>
        <family val="2"/>
      </rPr>
      <t>-1</t>
    </r>
  </si>
  <si>
    <t>Adresse</t>
  </si>
  <si>
    <t>Anschrift</t>
  </si>
  <si>
    <t>Telefon</t>
  </si>
  <si>
    <t>E-Mail</t>
  </si>
  <si>
    <t>Ort und Datum</t>
  </si>
  <si>
    <t>Unterschrift Sachbearbeiter</t>
  </si>
  <si>
    <t xml:space="preserve"> -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</si>
  <si>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Nr.</t>
    </r>
  </si>
  <si>
    <r>
      <t>m</t>
    </r>
    <r>
      <rPr>
        <vertAlign val="superscript"/>
        <sz val="8"/>
        <rFont val="Arial"/>
        <family val="2"/>
      </rPr>
      <t>2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</si>
  <si>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K</t>
    </r>
  </si>
  <si>
    <t>F08=D16</t>
  </si>
  <si>
    <t>F08=D17</t>
  </si>
  <si>
    <r>
      <t>F</t>
    </r>
    <r>
      <rPr>
        <i/>
        <vertAlign val="subscript"/>
        <sz val="9"/>
        <rFont val="Arial"/>
        <family val="2"/>
      </rPr>
      <t>V,HL</t>
    </r>
  </si>
  <si>
    <r>
      <t>F</t>
    </r>
    <r>
      <rPr>
        <i/>
        <vertAlign val="subscript"/>
        <sz val="9"/>
        <rFont val="Arial"/>
        <family val="2"/>
      </rPr>
      <t>T,HL</t>
    </r>
  </si>
  <si>
    <r>
      <t>G01=</t>
    </r>
    <r>
      <rPr>
        <sz val="10"/>
        <rFont val="Symbol"/>
        <family val="1"/>
      </rPr>
      <t>S</t>
    </r>
    <r>
      <rPr>
        <sz val="8"/>
        <rFont val="Arial"/>
        <family val="2"/>
      </rPr>
      <t>(F04)</t>
    </r>
  </si>
  <si>
    <t>Massgebende Klimastation</t>
  </si>
  <si>
    <t>Höhe über Meer der Klimastation</t>
  </si>
  <si>
    <t>Norm-Aussentemperatur der Klimastation</t>
  </si>
  <si>
    <t>B04=A06+A08</t>
  </si>
  <si>
    <t>Standorthöhe</t>
  </si>
  <si>
    <r>
      <t>c</t>
    </r>
    <r>
      <rPr>
        <i/>
        <vertAlign val="subscript"/>
        <sz val="9"/>
        <rFont val="Arial"/>
        <family val="2"/>
      </rPr>
      <t xml:space="preserve"> </t>
    </r>
    <r>
      <rPr>
        <i/>
        <sz val="9"/>
        <rFont val="Arial"/>
        <family val="0"/>
      </rPr>
      <t xml:space="preserve">* </t>
    </r>
    <r>
      <rPr>
        <i/>
        <sz val="9"/>
        <rFont val="Symbol"/>
        <family val="1"/>
      </rPr>
      <t>r</t>
    </r>
  </si>
  <si>
    <t>Bezeichnung:</t>
  </si>
  <si>
    <r>
      <t>V'</t>
    </r>
    <r>
      <rPr>
        <i/>
        <vertAlign val="subscript"/>
        <sz val="9"/>
        <rFont val="Arial"/>
        <family val="2"/>
      </rPr>
      <t>su</t>
    </r>
  </si>
  <si>
    <r>
      <t>V'</t>
    </r>
    <r>
      <rPr>
        <i/>
        <vertAlign val="subscript"/>
        <sz val="9"/>
        <rFont val="Arial"/>
        <family val="2"/>
      </rPr>
      <t>su,th</t>
    </r>
  </si>
  <si>
    <t>A09</t>
  </si>
  <si>
    <r>
      <t>q</t>
    </r>
    <r>
      <rPr>
        <i/>
        <vertAlign val="subscript"/>
        <sz val="9"/>
        <rFont val="Arial"/>
        <family val="2"/>
      </rPr>
      <t>int</t>
    </r>
  </si>
  <si>
    <t>V</t>
  </si>
  <si>
    <r>
      <t>H</t>
    </r>
    <r>
      <rPr>
        <i/>
        <vertAlign val="subscript"/>
        <sz val="9"/>
        <rFont val="Arial"/>
        <family val="2"/>
      </rPr>
      <t>HL</t>
    </r>
  </si>
  <si>
    <r>
      <t>F</t>
    </r>
    <r>
      <rPr>
        <i/>
        <vertAlign val="subscript"/>
        <sz val="9"/>
        <rFont val="Arial"/>
        <family val="2"/>
      </rPr>
      <t>V</t>
    </r>
  </si>
  <si>
    <r>
      <t>H</t>
    </r>
    <r>
      <rPr>
        <i/>
        <vertAlign val="subscript"/>
        <sz val="9"/>
        <rFont val="Arial"/>
        <family val="2"/>
      </rPr>
      <t>V</t>
    </r>
  </si>
  <si>
    <r>
      <t>c</t>
    </r>
    <r>
      <rPr>
        <i/>
        <sz val="9"/>
        <rFont val="Arial"/>
        <family val="0"/>
      </rPr>
      <t>*</t>
    </r>
    <r>
      <rPr>
        <i/>
        <sz val="9"/>
        <rFont val="Symbol"/>
        <family val="1"/>
      </rPr>
      <t>r</t>
    </r>
  </si>
  <si>
    <r>
      <t>C10(f</t>
    </r>
    <r>
      <rPr>
        <vertAlign val="subscript"/>
        <sz val="8"/>
        <rFont val="Arial"/>
        <family val="2"/>
      </rPr>
      <t>ij</t>
    </r>
    <r>
      <rPr>
        <sz val="8"/>
        <rFont val="Arial"/>
        <family val="0"/>
      </rPr>
      <t>)=(B03-C09)/(B03-B04)</t>
    </r>
  </si>
  <si>
    <r>
      <t>C10(f</t>
    </r>
    <r>
      <rPr>
        <vertAlign val="subscript"/>
        <sz val="8"/>
        <rFont val="Arial"/>
        <family val="2"/>
      </rPr>
      <t>g2</t>
    </r>
    <r>
      <rPr>
        <sz val="8"/>
        <rFont val="Arial"/>
        <family val="0"/>
      </rPr>
      <t>)=(B03-B08)/(B03-B04)</t>
    </r>
  </si>
  <si>
    <r>
      <t>V'</t>
    </r>
    <r>
      <rPr>
        <i/>
        <vertAlign val="subscript"/>
        <sz val="9"/>
        <rFont val="Arial"/>
        <family val="2"/>
      </rPr>
      <t>inf</t>
    </r>
  </si>
  <si>
    <r>
      <t>V'</t>
    </r>
    <r>
      <rPr>
        <i/>
        <vertAlign val="subscript"/>
        <sz val="9"/>
        <rFont val="Arial"/>
        <family val="2"/>
      </rPr>
      <t>th</t>
    </r>
  </si>
  <si>
    <r>
      <t>V'</t>
    </r>
    <r>
      <rPr>
        <i/>
        <vertAlign val="subscript"/>
        <sz val="9"/>
        <rFont val="Arial"/>
        <family val="2"/>
      </rPr>
      <t>min</t>
    </r>
  </si>
  <si>
    <r>
      <t>V'</t>
    </r>
    <r>
      <rPr>
        <i/>
        <vertAlign val="subscript"/>
        <sz val="9"/>
        <rFont val="Arial"/>
        <family val="2"/>
      </rPr>
      <t>mech,inf</t>
    </r>
  </si>
  <si>
    <r>
      <t>f</t>
    </r>
    <r>
      <rPr>
        <i/>
        <vertAlign val="subscript"/>
        <sz val="9"/>
        <rFont val="Arial"/>
        <family val="2"/>
      </rPr>
      <t>v</t>
    </r>
  </si>
  <si>
    <r>
      <t>q</t>
    </r>
    <r>
      <rPr>
        <i/>
        <vertAlign val="subscript"/>
        <sz val="9"/>
        <rFont val="Arial"/>
        <family val="2"/>
      </rPr>
      <t>su</t>
    </r>
  </si>
  <si>
    <t>V'</t>
  </si>
  <si>
    <r>
      <t>1)</t>
    </r>
    <r>
      <rPr>
        <sz val="9"/>
        <rFont val="Arial"/>
        <family val="2"/>
      </rPr>
      <t xml:space="preserve"> Die berechnete Korrektur 1 K genau runden.</t>
    </r>
  </si>
  <si>
    <r>
      <t>Temperaturkorrektur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0"/>
      </rPr>
      <t xml:space="preserve"> = min(-0.005*(A01-A07) ; 0)</t>
    </r>
  </si>
  <si>
    <r>
      <t>Wh/m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K</t>
    </r>
  </si>
  <si>
    <r>
      <t>q</t>
    </r>
    <r>
      <rPr>
        <i/>
        <vertAlign val="subscript"/>
        <sz val="9"/>
        <rFont val="Arial"/>
        <family val="2"/>
      </rPr>
      <t>j</t>
    </r>
  </si>
  <si>
    <r>
      <t>f</t>
    </r>
    <r>
      <rPr>
        <i/>
        <vertAlign val="subscript"/>
        <sz val="9"/>
        <rFont val="Arial"/>
        <family val="2"/>
      </rPr>
      <t>ij</t>
    </r>
  </si>
  <si>
    <r>
      <t>f</t>
    </r>
    <r>
      <rPr>
        <i/>
        <vertAlign val="subscript"/>
        <sz val="9"/>
        <rFont val="Arial"/>
        <family val="0"/>
      </rPr>
      <t>g1</t>
    </r>
  </si>
  <si>
    <r>
      <t>f</t>
    </r>
    <r>
      <rPr>
        <i/>
        <vertAlign val="subscript"/>
        <sz val="9"/>
        <rFont val="Arial"/>
        <family val="0"/>
      </rPr>
      <t>g2</t>
    </r>
  </si>
  <si>
    <r>
      <t xml:space="preserve">Luftdurchlässigkeit </t>
    </r>
    <r>
      <rPr>
        <i/>
        <sz val="9"/>
        <rFont val="Arial"/>
        <family val="2"/>
      </rPr>
      <t>n</t>
    </r>
    <r>
      <rPr>
        <i/>
        <vertAlign val="subscript"/>
        <sz val="9"/>
        <rFont val="Arial"/>
        <family val="2"/>
      </rPr>
      <t>50</t>
    </r>
  </si>
  <si>
    <r>
      <t>Jahresmittelwert der Aussentemperatur θ</t>
    </r>
    <r>
      <rPr>
        <i/>
        <vertAlign val="subscript"/>
        <sz val="9"/>
        <rFont val="Arial"/>
        <family val="2"/>
      </rPr>
      <t>m,e</t>
    </r>
  </si>
  <si>
    <t>Kurzbezeichnung (Kbz):</t>
  </si>
  <si>
    <t>Wärmebr lin.</t>
  </si>
  <si>
    <t>Wärmebr punkt.</t>
  </si>
  <si>
    <r>
      <t>D15=max((</t>
    </r>
    <r>
      <rPr>
        <i/>
        <sz val="8"/>
        <rFont val="Arial"/>
        <family val="2"/>
      </rPr>
      <t>V</t>
    </r>
    <r>
      <rPr>
        <i/>
        <vertAlign val="subscript"/>
        <sz val="8"/>
        <rFont val="Arial"/>
        <family val="2"/>
      </rPr>
      <t>ex</t>
    </r>
    <r>
      <rPr>
        <sz val="8"/>
        <rFont val="Arial"/>
        <family val="0"/>
      </rPr>
      <t xml:space="preserve"> -</t>
    </r>
    <r>
      <rPr>
        <i/>
        <sz val="8"/>
        <rFont val="Arial"/>
        <family val="2"/>
      </rPr>
      <t xml:space="preserve"> V</t>
    </r>
    <r>
      <rPr>
        <i/>
        <vertAlign val="subscript"/>
        <sz val="8"/>
        <rFont val="Arial"/>
        <family val="2"/>
      </rPr>
      <t>su</t>
    </r>
    <r>
      <rPr>
        <sz val="8"/>
        <rFont val="Arial"/>
        <family val="0"/>
      </rPr>
      <t>); 0)</t>
    </r>
  </si>
  <si>
    <t>D08=(B03-D07)/(B03-B04)</t>
  </si>
  <si>
    <t>D10=D08*D09</t>
  </si>
  <si>
    <t>D12=(B03-D11)/(B03-B04)</t>
  </si>
  <si>
    <t>D14=D12*D13</t>
  </si>
  <si>
    <r>
      <t xml:space="preserve"> q</t>
    </r>
    <r>
      <rPr>
        <i/>
        <vertAlign val="subscript"/>
        <sz val="9"/>
        <rFont val="Arial"/>
        <family val="2"/>
      </rPr>
      <t>int</t>
    </r>
  </si>
  <si>
    <r>
      <t xml:space="preserve"> F</t>
    </r>
    <r>
      <rPr>
        <i/>
        <vertAlign val="subscript"/>
        <sz val="9"/>
        <rFont val="Arial"/>
        <family val="2"/>
      </rPr>
      <t>T</t>
    </r>
  </si>
  <si>
    <r>
      <t xml:space="preserve"> F</t>
    </r>
    <r>
      <rPr>
        <i/>
        <vertAlign val="subscript"/>
        <sz val="9"/>
        <rFont val="Arial"/>
        <family val="2"/>
      </rPr>
      <t>V</t>
    </r>
  </si>
  <si>
    <r>
      <t xml:space="preserve"> F</t>
    </r>
    <r>
      <rPr>
        <i/>
        <vertAlign val="subscript"/>
        <sz val="9"/>
        <rFont val="Arial"/>
        <family val="2"/>
      </rPr>
      <t>HL</t>
    </r>
  </si>
  <si>
    <r>
      <t>q</t>
    </r>
    <r>
      <rPr>
        <i/>
        <vertAlign val="subscript"/>
        <sz val="9"/>
        <rFont val="Arial"/>
        <family val="2"/>
      </rPr>
      <t>HL</t>
    </r>
  </si>
  <si>
    <t>v'</t>
  </si>
  <si>
    <t>A14=A12/(0,5*A13)</t>
  </si>
  <si>
    <t>Beschreibung/Quelle</t>
  </si>
  <si>
    <t>ND.5.4</t>
  </si>
  <si>
    <t>F</t>
  </si>
  <si>
    <t>D17=max(D04; D06)</t>
  </si>
  <si>
    <t>D16=0.1*B13+D09+S D13+D15</t>
  </si>
  <si>
    <t>D17=0.1*B13+D10+S D14+D15</t>
  </si>
  <si>
    <t>Bei mech. Lüftung muss D16 ≥ D06 sein.</t>
  </si>
  <si>
    <t>Y</t>
  </si>
  <si>
    <t>ND.5.3</t>
  </si>
  <si>
    <t>Abschirmungsklasse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</si>
</sst>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0.000"/>
    <numFmt numFmtId="172" formatCode="0.0000"/>
    <numFmt numFmtId="173" formatCode="0.00000"/>
    <numFmt numFmtId="174" formatCode="0.00_ ;[Red]\-0.00\ "/>
  </numFmts>
  <fonts count="3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2"/>
      <name val="Symbol"/>
      <family val="1"/>
    </font>
    <font>
      <sz val="9"/>
      <name val="Arial"/>
      <family val="0"/>
    </font>
    <font>
      <sz val="12"/>
      <name val="Arial"/>
      <family val="0"/>
    </font>
    <font>
      <sz val="9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vertAlign val="superscript"/>
      <sz val="8"/>
      <name val="Arial"/>
      <family val="0"/>
    </font>
    <font>
      <sz val="11"/>
      <name val="Symbol"/>
      <family val="1"/>
    </font>
    <font>
      <sz val="8"/>
      <name val="Symbol"/>
      <family val="1"/>
    </font>
    <font>
      <vertAlign val="subscript"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9"/>
      <name val="Symbol"/>
      <family val="1"/>
    </font>
    <font>
      <i/>
      <sz val="10"/>
      <name val="Arial"/>
      <family val="0"/>
    </font>
    <font>
      <i/>
      <sz val="8"/>
      <name val="Arial"/>
      <family val="2"/>
    </font>
    <font>
      <i/>
      <vertAlign val="subscript"/>
      <sz val="8"/>
      <name val="Arial"/>
      <family val="2"/>
    </font>
    <font>
      <i/>
      <sz val="8"/>
      <name val="Symbol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8" xfId="0" applyFont="1" applyBorder="1" applyAlignment="1" applyProtection="1" quotePrefix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29" xfId="0" applyFont="1" applyBorder="1" applyAlignment="1" applyProtection="1" quotePrefix="1">
      <alignment horizontal="center"/>
      <protection locked="0"/>
    </xf>
    <xf numFmtId="2" fontId="4" fillId="0" borderId="29" xfId="0" applyNumberFormat="1" applyFont="1" applyFill="1" applyBorder="1" applyAlignment="1" applyProtection="1">
      <alignment horizontal="center"/>
      <protection locked="0"/>
    </xf>
    <xf numFmtId="1" fontId="4" fillId="0" borderId="37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 quotePrefix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Continuous" vertical="distributed" wrapText="1"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Continuous" vertical="distributed" wrapText="1"/>
      <protection locked="0"/>
    </xf>
    <xf numFmtId="0" fontId="4" fillId="0" borderId="32" xfId="0" applyFont="1" applyBorder="1" applyAlignment="1" applyProtection="1">
      <alignment horizontal="centerContinuous" vertical="distributed" wrapText="1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Continuous" vertical="distributed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 quotePrefix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Continuous" vertical="distributed" wrapText="1"/>
      <protection locked="0"/>
    </xf>
    <xf numFmtId="0" fontId="4" fillId="0" borderId="24" xfId="0" applyFont="1" applyBorder="1" applyAlignment="1" applyProtection="1">
      <alignment horizontal="centerContinuous" vertical="distributed" wrapText="1"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 quotePrefix="1">
      <alignment horizontal="left"/>
      <protection locked="0"/>
    </xf>
    <xf numFmtId="0" fontId="4" fillId="0" borderId="13" xfId="0" applyFont="1" applyBorder="1" applyAlignment="1" applyProtection="1" quotePrefix="1">
      <alignment horizontal="left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171" fontId="4" fillId="0" borderId="1" xfId="0" applyNumberFormat="1" applyFont="1" applyBorder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170" fontId="4" fillId="0" borderId="12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right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1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2" fillId="0" borderId="61" xfId="0" applyNumberFormat="1" applyFont="1" applyBorder="1" applyAlignment="1" applyProtection="1">
      <alignment/>
      <protection locked="0"/>
    </xf>
    <xf numFmtId="0" fontId="0" fillId="0" borderId="62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4" fillId="0" borderId="41" xfId="0" applyNumberFormat="1" applyFont="1" applyBorder="1" applyAlignment="1" applyProtection="1">
      <alignment/>
      <protection locked="0"/>
    </xf>
    <xf numFmtId="0" fontId="4" fillId="0" borderId="43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63" xfId="0" applyNumberFormat="1" applyFont="1" applyBorder="1" applyAlignment="1" applyProtection="1">
      <alignment/>
      <protection locked="0"/>
    </xf>
    <xf numFmtId="0" fontId="4" fillId="0" borderId="64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 applyProtection="1">
      <alignment/>
      <protection locked="0"/>
    </xf>
    <xf numFmtId="0" fontId="12" fillId="0" borderId="61" xfId="0" applyFont="1" applyFill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/>
      <protection locked="0"/>
    </xf>
    <xf numFmtId="0" fontId="4" fillId="0" borderId="64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1" fontId="4" fillId="0" borderId="5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65" xfId="0" applyNumberFormat="1" applyBorder="1" applyAlignment="1" applyProtection="1">
      <alignment horizontal="center"/>
      <protection locked="0"/>
    </xf>
    <xf numFmtId="0" fontId="4" fillId="0" borderId="66" xfId="0" applyNumberFormat="1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2" fontId="4" fillId="0" borderId="34" xfId="0" applyNumberFormat="1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2" fontId="4" fillId="0" borderId="37" xfId="0" applyNumberFormat="1" applyFont="1" applyBorder="1" applyAlignment="1" applyProtection="1">
      <alignment horizontal="center"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center"/>
      <protection locked="0"/>
    </xf>
    <xf numFmtId="2" fontId="4" fillId="0" borderId="44" xfId="0" applyNumberFormat="1" applyFont="1" applyBorder="1" applyAlignment="1" applyProtection="1">
      <alignment horizontal="center"/>
      <protection locked="0"/>
    </xf>
    <xf numFmtId="2" fontId="4" fillId="0" borderId="67" xfId="0" applyNumberFormat="1" applyFont="1" applyBorder="1" applyAlignment="1" applyProtection="1">
      <alignment/>
      <protection locked="0"/>
    </xf>
    <xf numFmtId="2" fontId="4" fillId="0" borderId="68" xfId="0" applyNumberFormat="1" applyFont="1" applyBorder="1" applyAlignment="1" applyProtection="1">
      <alignment/>
      <protection locked="0"/>
    </xf>
    <xf numFmtId="2" fontId="4" fillId="0" borderId="69" xfId="0" applyNumberFormat="1" applyFont="1" applyBorder="1" applyAlignment="1" applyProtection="1">
      <alignment/>
      <protection locked="0"/>
    </xf>
    <xf numFmtId="170" fontId="4" fillId="0" borderId="56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4" fillId="0" borderId="29" xfId="0" applyNumberFormat="1" applyFont="1" applyBorder="1" applyAlignment="1" applyProtection="1">
      <alignment horizontal="center"/>
      <protection locked="0"/>
    </xf>
    <xf numFmtId="0" fontId="24" fillId="0" borderId="37" xfId="0" applyNumberFormat="1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170" fontId="24" fillId="0" borderId="34" xfId="0" applyNumberFormat="1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52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4" fillId="0" borderId="42" xfId="0" applyFont="1" applyFill="1" applyBorder="1" applyAlignment="1" applyProtection="1">
      <alignment horizontal="center" wrapText="1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6" fillId="0" borderId="37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71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" fillId="0" borderId="36" xfId="0" applyFont="1" applyBorder="1" applyAlignment="1" applyProtection="1" quotePrefix="1">
      <alignment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0" fillId="0" borderId="72" xfId="0" applyNumberFormat="1" applyFont="1" applyBorder="1" applyAlignment="1" applyProtection="1">
      <alignment horizontal="right"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65" xfId="0" applyFont="1" applyBorder="1" applyAlignment="1" applyProtection="1">
      <alignment horizontal="right"/>
      <protection locked="0"/>
    </xf>
    <xf numFmtId="0" fontId="6" fillId="0" borderId="66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wrapText="1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 quotePrefix="1">
      <alignment horizont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right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0" fontId="0" fillId="0" borderId="44" xfId="0" applyNumberFormat="1" applyFont="1" applyBorder="1" applyAlignment="1" applyProtection="1">
      <alignment horizontal="center"/>
      <protection locked="0"/>
    </xf>
    <xf numFmtId="170" fontId="0" fillId="0" borderId="37" xfId="0" applyNumberFormat="1" applyFont="1" applyBorder="1" applyAlignment="1" applyProtection="1">
      <alignment horizontal="center"/>
      <protection locked="0"/>
    </xf>
    <xf numFmtId="170" fontId="0" fillId="0" borderId="49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2" fontId="4" fillId="0" borderId="28" xfId="0" applyNumberFormat="1" applyFont="1" applyBorder="1" applyAlignment="1" applyProtection="1" quotePrefix="1">
      <alignment horizontal="center"/>
      <protection locked="0"/>
    </xf>
    <xf numFmtId="2" fontId="4" fillId="0" borderId="29" xfId="0" applyNumberFormat="1" applyFont="1" applyBorder="1" applyAlignment="1" applyProtection="1" quotePrefix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1" fontId="0" fillId="0" borderId="58" xfId="0" applyNumberFormat="1" applyFont="1" applyFill="1" applyBorder="1" applyAlignment="1" applyProtection="1">
      <alignment horizontal="center"/>
      <protection locked="0"/>
    </xf>
    <xf numFmtId="170" fontId="0" fillId="0" borderId="5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19" fillId="0" borderId="25" xfId="0" applyFont="1" applyFill="1" applyBorder="1" applyAlignment="1" applyProtection="1">
      <alignment horizontal="center"/>
      <protection locked="0"/>
    </xf>
    <xf numFmtId="2" fontId="4" fillId="0" borderId="76" xfId="0" applyNumberFormat="1" applyFont="1" applyFill="1" applyBorder="1" applyAlignment="1" applyProtection="1">
      <alignment horizontal="center"/>
      <protection locked="0"/>
    </xf>
    <xf numFmtId="1" fontId="4" fillId="0" borderId="76" xfId="0" applyNumberFormat="1" applyFont="1" applyFill="1" applyBorder="1" applyAlignment="1" applyProtection="1">
      <alignment horizontal="center"/>
      <protection locked="0"/>
    </xf>
    <xf numFmtId="0" fontId="12" fillId="0" borderId="77" xfId="0" applyFont="1" applyFill="1" applyBorder="1" applyAlignment="1" applyProtection="1">
      <alignment/>
      <protection locked="0"/>
    </xf>
    <xf numFmtId="0" fontId="0" fillId="0" borderId="78" xfId="0" applyFont="1" applyFill="1" applyBorder="1" applyAlignment="1" applyProtection="1">
      <alignment/>
      <protection locked="0"/>
    </xf>
    <xf numFmtId="0" fontId="12" fillId="0" borderId="79" xfId="0" applyFont="1" applyFill="1" applyBorder="1" applyAlignment="1" applyProtection="1">
      <alignment/>
      <protection locked="0"/>
    </xf>
    <xf numFmtId="0" fontId="12" fillId="0" borderId="78" xfId="0" applyFont="1" applyFill="1" applyBorder="1" applyAlignment="1" applyProtection="1">
      <alignment/>
      <protection locked="0"/>
    </xf>
    <xf numFmtId="0" fontId="12" fillId="0" borderId="80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63" xfId="0" applyFont="1" applyBorder="1" applyAlignment="1" applyProtection="1">
      <alignment horizontal="center"/>
      <protection locked="0"/>
    </xf>
    <xf numFmtId="0" fontId="20" fillId="0" borderId="64" xfId="0" applyFont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73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6" fillId="0" borderId="4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0" fillId="0" borderId="65" xfId="0" applyNumberFormat="1" applyBorder="1" applyAlignment="1" applyProtection="1">
      <alignment/>
      <protection locked="0"/>
    </xf>
    <xf numFmtId="0" fontId="4" fillId="0" borderId="66" xfId="0" applyNumberFormat="1" applyFont="1" applyBorder="1" applyAlignment="1" applyProtection="1">
      <alignment/>
      <protection locked="0"/>
    </xf>
    <xf numFmtId="0" fontId="4" fillId="0" borderId="53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6" fillId="0" borderId="75" xfId="0" applyFont="1" applyBorder="1" applyAlignment="1" applyProtection="1">
      <alignment horizontal="center" vertical="center"/>
      <protection locked="0"/>
    </xf>
    <xf numFmtId="0" fontId="24" fillId="0" borderId="75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" fontId="1" fillId="0" borderId="47" xfId="0" applyNumberFormat="1" applyFont="1" applyFill="1" applyBorder="1" applyAlignment="1" applyProtection="1">
      <alignment horizontal="center"/>
      <protection locked="0"/>
    </xf>
    <xf numFmtId="1" fontId="1" fillId="0" borderId="71" xfId="0" applyNumberFormat="1" applyFont="1" applyFill="1" applyBorder="1" applyAlignment="1" applyProtection="1">
      <alignment horizontal="center"/>
      <protection locked="0"/>
    </xf>
    <xf numFmtId="1" fontId="26" fillId="0" borderId="36" xfId="0" applyNumberFormat="1" applyFont="1" applyFill="1" applyBorder="1" applyAlignment="1" applyProtection="1">
      <alignment horizontal="center"/>
      <protection locked="0"/>
    </xf>
    <xf numFmtId="1" fontId="26" fillId="0" borderId="67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67" xfId="0" applyNumberFormat="1" applyFont="1" applyFill="1" applyBorder="1" applyAlignment="1" applyProtection="1">
      <alignment horizontal="center"/>
      <protection locked="0"/>
    </xf>
    <xf numFmtId="1" fontId="0" fillId="0" borderId="81" xfId="0" applyNumberFormat="1" applyFont="1" applyFill="1" applyBorder="1" applyAlignment="1" applyProtection="1">
      <alignment horizontal="center"/>
      <protection locked="0"/>
    </xf>
    <xf numFmtId="1" fontId="0" fillId="0" borderId="69" xfId="0" applyNumberFormat="1" applyFont="1" applyFill="1" applyBorder="1" applyAlignment="1" applyProtection="1">
      <alignment horizontal="center"/>
      <protection locked="0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28" fillId="0" borderId="36" xfId="0" applyNumberFormat="1" applyFont="1" applyFill="1" applyBorder="1" applyAlignment="1" applyProtection="1">
      <alignment horizontal="center" wrapText="1"/>
      <protection locked="0"/>
    </xf>
    <xf numFmtId="1" fontId="30" fillId="0" borderId="67" xfId="0" applyNumberFormat="1" applyFont="1" applyFill="1" applyBorder="1" applyAlignment="1" applyProtection="1">
      <alignment horizontal="center" wrapText="1"/>
      <protection locked="0"/>
    </xf>
    <xf numFmtId="1" fontId="17" fillId="0" borderId="36" xfId="0" applyNumberFormat="1" applyFont="1" applyFill="1" applyBorder="1" applyAlignment="1" applyProtection="1">
      <alignment horizontal="center"/>
      <protection locked="0"/>
    </xf>
    <xf numFmtId="1" fontId="17" fillId="0" borderId="67" xfId="0" applyNumberFormat="1" applyFont="1" applyFill="1" applyBorder="1" applyAlignment="1" applyProtection="1">
      <alignment horizontal="center"/>
      <protection locked="0"/>
    </xf>
    <xf numFmtId="170" fontId="0" fillId="0" borderId="81" xfId="0" applyNumberFormat="1" applyFont="1" applyFill="1" applyBorder="1" applyAlignment="1" applyProtection="1">
      <alignment horizontal="center"/>
      <protection locked="0"/>
    </xf>
    <xf numFmtId="170" fontId="0" fillId="0" borderId="69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" fontId="4" fillId="0" borderId="67" xfId="0" applyNumberFormat="1" applyFont="1" applyBorder="1" applyAlignment="1" applyProtection="1">
      <alignment horizontal="center"/>
      <protection locked="0"/>
    </xf>
    <xf numFmtId="1" fontId="0" fillId="0" borderId="81" xfId="0" applyNumberFormat="1" applyFont="1" applyFill="1" applyBorder="1" applyAlignment="1" applyProtection="1">
      <alignment horizontal="center"/>
      <protection locked="0"/>
    </xf>
    <xf numFmtId="1" fontId="0" fillId="0" borderId="69" xfId="0" applyNumberFormat="1" applyFont="1" applyFill="1" applyBorder="1" applyAlignment="1" applyProtection="1">
      <alignment horizontal="center"/>
      <protection locked="0"/>
    </xf>
    <xf numFmtId="0" fontId="0" fillId="0" borderId="71" xfId="0" applyBorder="1" applyAlignment="1" applyProtection="1">
      <alignment/>
      <protection locked="0"/>
    </xf>
    <xf numFmtId="0" fontId="27" fillId="0" borderId="67" xfId="0" applyFon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4.8515625" style="15" customWidth="1"/>
    <col min="3" max="3" width="9.00390625" style="15" customWidth="1"/>
    <col min="4" max="7" width="8.140625" style="15" customWidth="1"/>
    <col min="8" max="8" width="8.421875" style="15" customWidth="1"/>
    <col min="9" max="22" width="8.140625" style="15" customWidth="1"/>
    <col min="23" max="16384" width="11.421875" style="15" customWidth="1"/>
  </cols>
  <sheetData>
    <row r="1" spans="1:10" s="4" customFormat="1" ht="20.2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</row>
    <row r="2" spans="1:10" s="6" customFormat="1" ht="18.75" customHeigh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9" s="10" customFormat="1" ht="18.75" customHeight="1">
      <c r="A4" s="9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8" s="13" customFormat="1" ht="21.75" customHeight="1">
      <c r="A5" s="11" t="s">
        <v>16</v>
      </c>
      <c r="B5" s="11"/>
      <c r="C5" s="11"/>
      <c r="D5" s="11"/>
      <c r="E5" s="12"/>
      <c r="F5" s="12"/>
      <c r="G5" s="12"/>
      <c r="H5" s="12"/>
    </row>
    <row r="6" spans="1:8" s="13" customFormat="1" ht="18.75" customHeight="1">
      <c r="A6" s="11" t="s">
        <v>211</v>
      </c>
      <c r="B6" s="11"/>
      <c r="C6" s="14"/>
      <c r="D6" s="14"/>
      <c r="E6" s="14"/>
      <c r="F6" s="14"/>
      <c r="G6" s="14"/>
      <c r="H6" s="14"/>
    </row>
    <row r="7" spans="1:8" s="13" customFormat="1" ht="18.75" customHeight="1">
      <c r="A7" s="11"/>
      <c r="B7" s="11"/>
      <c r="C7" s="14"/>
      <c r="D7" s="14"/>
      <c r="E7" s="14"/>
      <c r="F7" s="14"/>
      <c r="G7" s="14"/>
      <c r="H7" s="14"/>
    </row>
    <row r="8" spans="3:8" s="13" customFormat="1" ht="18.75" customHeight="1">
      <c r="C8" s="14"/>
      <c r="D8" s="14"/>
      <c r="E8" s="14"/>
      <c r="F8" s="14"/>
      <c r="G8" s="14"/>
      <c r="H8" s="14"/>
    </row>
    <row r="9" s="13" customFormat="1" ht="15" customHeight="1"/>
    <row r="10" spans="1:8" s="10" customFormat="1" ht="18.75" customHeight="1">
      <c r="A10" s="9" t="s">
        <v>138</v>
      </c>
      <c r="B10" s="1"/>
      <c r="C10" s="1"/>
      <c r="D10" s="1"/>
      <c r="E10" s="1"/>
      <c r="F10" s="1"/>
      <c r="G10" s="1"/>
      <c r="H10" s="1"/>
    </row>
    <row r="11" spans="1:8" s="13" customFormat="1" ht="21.75" customHeight="1">
      <c r="A11" s="11" t="s">
        <v>212</v>
      </c>
      <c r="B11" s="11"/>
      <c r="C11" s="12"/>
      <c r="D11" s="12"/>
      <c r="E11" s="12"/>
      <c r="F11" s="12"/>
      <c r="G11" s="12"/>
      <c r="H11" s="12"/>
    </row>
    <row r="12" spans="3:8" s="13" customFormat="1" ht="18.75" customHeight="1">
      <c r="C12" s="14"/>
      <c r="D12" s="14"/>
      <c r="E12" s="14"/>
      <c r="F12" s="14"/>
      <c r="G12" s="14"/>
      <c r="H12" s="14"/>
    </row>
    <row r="13" spans="3:8" s="13" customFormat="1" ht="18.75" customHeight="1">
      <c r="C13" s="14"/>
      <c r="D13" s="14"/>
      <c r="E13" s="14"/>
      <c r="F13" s="14"/>
      <c r="G13" s="14"/>
      <c r="H13" s="14"/>
    </row>
    <row r="14" spans="1:8" s="13" customFormat="1" ht="18.75" customHeight="1">
      <c r="A14" s="11" t="s">
        <v>213</v>
      </c>
      <c r="B14" s="11"/>
      <c r="C14" s="12"/>
      <c r="D14" s="12"/>
      <c r="E14" s="12"/>
      <c r="F14" s="12"/>
      <c r="G14" s="12"/>
      <c r="H14" s="12"/>
    </row>
    <row r="15" spans="1:8" s="13" customFormat="1" ht="18.75" customHeight="1">
      <c r="A15" s="11" t="s">
        <v>214</v>
      </c>
      <c r="B15" s="11"/>
      <c r="C15" s="12"/>
      <c r="D15" s="12"/>
      <c r="E15" s="12"/>
      <c r="F15" s="12"/>
      <c r="G15" s="12"/>
      <c r="H15" s="12"/>
    </row>
    <row r="16" s="13" customFormat="1" ht="15" customHeight="1"/>
    <row r="17" spans="1:8" s="10" customFormat="1" ht="18.75" customHeight="1">
      <c r="A17" s="9" t="s">
        <v>170</v>
      </c>
      <c r="B17" s="1"/>
      <c r="C17" s="1"/>
      <c r="E17" s="1"/>
      <c r="F17" s="1"/>
      <c r="G17" s="1"/>
      <c r="H17" s="1"/>
    </row>
    <row r="18" spans="1:8" s="13" customFormat="1" ht="21.75" customHeight="1">
      <c r="A18" s="11" t="s">
        <v>212</v>
      </c>
      <c r="B18" s="11"/>
      <c r="C18" s="12"/>
      <c r="D18" s="12"/>
      <c r="E18" s="12"/>
      <c r="F18" s="12"/>
      <c r="G18" s="12"/>
      <c r="H18" s="12"/>
    </row>
    <row r="19" spans="3:8" s="13" customFormat="1" ht="18.75" customHeight="1">
      <c r="C19" s="14"/>
      <c r="D19" s="14"/>
      <c r="E19" s="14"/>
      <c r="F19" s="14"/>
      <c r="G19" s="14"/>
      <c r="H19" s="14"/>
    </row>
    <row r="20" spans="3:8" s="13" customFormat="1" ht="18.75" customHeight="1">
      <c r="C20" s="14"/>
      <c r="D20" s="14"/>
      <c r="E20" s="14"/>
      <c r="F20" s="14"/>
      <c r="G20" s="14"/>
      <c r="H20" s="14"/>
    </row>
    <row r="21" spans="1:8" s="13" customFormat="1" ht="18.75" customHeight="1">
      <c r="A21" s="11" t="s">
        <v>213</v>
      </c>
      <c r="B21" s="11"/>
      <c r="C21" s="12"/>
      <c r="D21" s="12"/>
      <c r="E21" s="12"/>
      <c r="F21" s="12"/>
      <c r="G21" s="12"/>
      <c r="H21" s="12"/>
    </row>
    <row r="22" spans="1:8" s="13" customFormat="1" ht="18.75" customHeight="1">
      <c r="A22" s="11" t="s">
        <v>214</v>
      </c>
      <c r="B22" s="11"/>
      <c r="C22" s="12"/>
      <c r="D22" s="12"/>
      <c r="E22" s="12"/>
      <c r="F22" s="12"/>
      <c r="G22" s="12"/>
      <c r="H22" s="12"/>
    </row>
    <row r="23" s="13" customFormat="1" ht="15" customHeight="1"/>
    <row r="24" spans="1:8" s="10" customFormat="1" ht="18.75" customHeight="1">
      <c r="A24" s="9" t="s">
        <v>171</v>
      </c>
      <c r="B24" s="1"/>
      <c r="C24" s="1"/>
      <c r="D24" s="1"/>
      <c r="E24" s="1"/>
      <c r="F24" s="1"/>
      <c r="G24" s="1"/>
      <c r="H24" s="1"/>
    </row>
    <row r="25" spans="1:8" s="13" customFormat="1" ht="21.75" customHeight="1">
      <c r="A25" s="11" t="s">
        <v>212</v>
      </c>
      <c r="B25" s="11"/>
      <c r="C25" s="12"/>
      <c r="D25" s="12"/>
      <c r="E25" s="12"/>
      <c r="F25" s="12"/>
      <c r="G25" s="12"/>
      <c r="H25" s="12"/>
    </row>
    <row r="26" spans="3:8" s="13" customFormat="1" ht="18.75" customHeight="1">
      <c r="C26" s="14"/>
      <c r="D26" s="14"/>
      <c r="E26" s="14"/>
      <c r="F26" s="14"/>
      <c r="G26" s="14"/>
      <c r="H26" s="14"/>
    </row>
    <row r="27" spans="3:8" s="13" customFormat="1" ht="18.75" customHeight="1">
      <c r="C27" s="14"/>
      <c r="D27" s="14"/>
      <c r="E27" s="14"/>
      <c r="F27" s="14"/>
      <c r="G27" s="14"/>
      <c r="H27" s="14"/>
    </row>
    <row r="28" spans="1:8" s="13" customFormat="1" ht="18.75" customHeight="1">
      <c r="A28" s="11" t="s">
        <v>213</v>
      </c>
      <c r="B28" s="11"/>
      <c r="C28" s="12"/>
      <c r="D28" s="12"/>
      <c r="E28" s="12"/>
      <c r="F28" s="12"/>
      <c r="G28" s="12"/>
      <c r="H28" s="12"/>
    </row>
    <row r="29" spans="1:8" s="13" customFormat="1" ht="18.75" customHeight="1">
      <c r="A29" s="11" t="s">
        <v>214</v>
      </c>
      <c r="B29" s="11"/>
      <c r="C29" s="12"/>
      <c r="D29" s="12"/>
      <c r="E29" s="12"/>
      <c r="F29" s="12"/>
      <c r="G29" s="12"/>
      <c r="H29" s="12"/>
    </row>
    <row r="30" s="13" customFormat="1" ht="18.75" customHeight="1"/>
    <row r="31" s="13" customFormat="1" ht="18.75" customHeight="1"/>
    <row r="32" spans="1:8" s="13" customFormat="1" ht="18.75" customHeight="1">
      <c r="A32" s="11" t="s">
        <v>215</v>
      </c>
      <c r="C32" s="12"/>
      <c r="D32" s="12"/>
      <c r="E32" s="12"/>
      <c r="F32" s="12"/>
      <c r="G32" s="12"/>
      <c r="H32" s="12"/>
    </row>
    <row r="33" s="13" customFormat="1" ht="18.75" customHeight="1"/>
    <row r="34" spans="1:8" s="13" customFormat="1" ht="18.75" customHeight="1">
      <c r="A34" s="13" t="s">
        <v>216</v>
      </c>
      <c r="B34" s="11"/>
      <c r="C34" s="11"/>
      <c r="D34" s="12"/>
      <c r="E34" s="12"/>
      <c r="F34" s="12"/>
      <c r="G34" s="12"/>
      <c r="H34" s="12"/>
    </row>
    <row r="35" s="13" customFormat="1" ht="18.75" customHeight="1">
      <c r="D35" s="15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 formatCells="0" formatColumns="0" formatRows="0" insertColumns="0" insertRows="0" deleteColumns="0" deleteRows="0"/>
  <printOptions/>
  <pageMargins left="0.7874015748031497" right="0.3937007874015748" top="0.6299212598425197" bottom="0.6299212598425197" header="0.5118110236220472" footer="0.5118110236220472"/>
  <pageSetup horizontalDpi="600" verticalDpi="600" orientation="portrait" paperSize="9" r:id="rId1"/>
  <headerFooter alignWithMargins="0">
    <oddHeader>&amp;R
</oddHeader>
    <oddFooter>&amp;L&amp;8Formularvorlage SIA 384.201&amp;R&amp;8Seite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SheetLayoutView="75" workbookViewId="0" topLeftCell="A1">
      <selection activeCell="A6" sqref="A6"/>
    </sheetView>
  </sheetViews>
  <sheetFormatPr defaultColWidth="11.421875" defaultRowHeight="12.75"/>
  <cols>
    <col min="1" max="5" width="6.140625" style="55" customWidth="1"/>
    <col min="6" max="6" width="8.140625" style="55" customWidth="1"/>
    <col min="7" max="8" width="6.140625" style="55" customWidth="1"/>
    <col min="9" max="14" width="6.7109375" style="55" customWidth="1"/>
    <col min="15" max="16384" width="11.421875" style="55" customWidth="1"/>
  </cols>
  <sheetData>
    <row r="1" spans="1:14" s="18" customFormat="1" ht="18.75" customHeight="1">
      <c r="A1" s="16" t="s">
        <v>65</v>
      </c>
      <c r="B1" s="17"/>
      <c r="C1" s="17"/>
      <c r="D1" s="17"/>
      <c r="J1" s="1"/>
      <c r="N1" s="429"/>
    </row>
    <row r="2" spans="1:14" s="21" customFormat="1" ht="21.75" customHeight="1">
      <c r="A2" s="19" t="s">
        <v>230</v>
      </c>
      <c r="B2" s="20"/>
      <c r="E2" s="22"/>
      <c r="F2" s="22"/>
      <c r="G2" s="23"/>
      <c r="H2" s="23"/>
      <c r="I2" s="23"/>
      <c r="J2" s="23"/>
      <c r="K2" s="24"/>
      <c r="L2" s="22"/>
      <c r="M2" s="236" t="s">
        <v>172</v>
      </c>
      <c r="N2" s="25" t="s">
        <v>29</v>
      </c>
    </row>
    <row r="3" spans="1:14" s="21" customFormat="1" ht="18.75" customHeight="1">
      <c r="A3" s="412" t="s">
        <v>231</v>
      </c>
      <c r="B3" s="336" t="s">
        <v>186</v>
      </c>
      <c r="E3" s="22"/>
      <c r="F3" s="22"/>
      <c r="G3" s="23"/>
      <c r="H3" s="23"/>
      <c r="I3" s="23"/>
      <c r="J3" s="23"/>
      <c r="K3" s="258"/>
      <c r="L3" s="22"/>
      <c r="M3" s="236" t="s">
        <v>253</v>
      </c>
      <c r="N3" s="25" t="s">
        <v>30</v>
      </c>
    </row>
    <row r="4" spans="1:14" s="21" customFormat="1" ht="18.75" customHeight="1">
      <c r="A4" s="20" t="s">
        <v>258</v>
      </c>
      <c r="B4" s="20"/>
      <c r="C4" s="20"/>
      <c r="E4" s="21" t="s">
        <v>283</v>
      </c>
      <c r="F4" s="22"/>
      <c r="G4" s="23"/>
      <c r="H4" s="23"/>
      <c r="I4" s="23"/>
      <c r="J4" s="23"/>
      <c r="K4" s="24"/>
      <c r="L4" s="22"/>
      <c r="M4" s="236" t="s">
        <v>210</v>
      </c>
      <c r="N4" s="25" t="s">
        <v>31</v>
      </c>
    </row>
    <row r="5" spans="1:14" s="21" customFormat="1" ht="18.75" customHeight="1">
      <c r="A5" s="20" t="s">
        <v>284</v>
      </c>
      <c r="B5" s="20"/>
      <c r="C5" s="20"/>
      <c r="E5" s="21" t="s">
        <v>276</v>
      </c>
      <c r="F5" s="22"/>
      <c r="G5" s="23"/>
      <c r="H5" s="23"/>
      <c r="I5" s="23"/>
      <c r="J5" s="23"/>
      <c r="K5" s="24"/>
      <c r="L5" s="22"/>
      <c r="N5" s="25" t="s">
        <v>32</v>
      </c>
    </row>
    <row r="6" spans="5:14" s="21" customFormat="1" ht="15" customHeight="1">
      <c r="E6" s="22"/>
      <c r="F6" s="22"/>
      <c r="K6" s="27"/>
      <c r="L6" s="22"/>
      <c r="N6" s="25"/>
    </row>
    <row r="7" spans="1:14" s="18" customFormat="1" ht="18.75" customHeight="1">
      <c r="A7" s="16" t="s">
        <v>66</v>
      </c>
      <c r="B7" s="17"/>
      <c r="C7" s="17"/>
      <c r="E7" s="28"/>
      <c r="F7" s="28"/>
      <c r="K7" s="29"/>
      <c r="L7" s="28"/>
      <c r="M7" s="17"/>
      <c r="N7" s="25"/>
    </row>
    <row r="8" spans="1:14" s="21" customFormat="1" ht="21.75" customHeight="1">
      <c r="A8" s="19" t="s">
        <v>226</v>
      </c>
      <c r="B8" s="20"/>
      <c r="C8" s="20"/>
      <c r="E8" s="22"/>
      <c r="F8" s="22"/>
      <c r="G8" s="23"/>
      <c r="H8" s="23"/>
      <c r="I8" s="23"/>
      <c r="J8" s="23"/>
      <c r="K8" s="24"/>
      <c r="L8" s="22"/>
      <c r="M8" s="20"/>
      <c r="N8" s="25" t="s">
        <v>33</v>
      </c>
    </row>
    <row r="9" spans="1:14" s="21" customFormat="1" ht="18.75" customHeight="1">
      <c r="A9" s="20" t="s">
        <v>228</v>
      </c>
      <c r="B9" s="20"/>
      <c r="C9" s="30"/>
      <c r="E9" s="22"/>
      <c r="F9" s="22"/>
      <c r="G9" s="23"/>
      <c r="H9" s="23"/>
      <c r="I9" s="23"/>
      <c r="J9" s="23"/>
      <c r="K9" s="24"/>
      <c r="L9" s="22"/>
      <c r="M9" s="20" t="s">
        <v>6</v>
      </c>
      <c r="N9" s="25" t="s">
        <v>34</v>
      </c>
    </row>
    <row r="10" spans="1:14" s="21" customFormat="1" ht="18.75" customHeight="1">
      <c r="A10" s="19" t="s">
        <v>227</v>
      </c>
      <c r="B10" s="20"/>
      <c r="C10" s="30"/>
      <c r="E10" s="22"/>
      <c r="F10" s="22"/>
      <c r="G10" s="31"/>
      <c r="H10" s="31"/>
      <c r="I10" s="31"/>
      <c r="J10" s="31"/>
      <c r="K10" s="32"/>
      <c r="L10" s="22"/>
      <c r="M10" s="20" t="s">
        <v>172</v>
      </c>
      <c r="N10" s="25" t="s">
        <v>35</v>
      </c>
    </row>
    <row r="11" spans="1:26" s="21" customFormat="1" ht="18.75" customHeight="1">
      <c r="A11" s="19" t="s">
        <v>252</v>
      </c>
      <c r="B11" s="20"/>
      <c r="C11" s="30"/>
      <c r="E11" s="22"/>
      <c r="F11" s="22"/>
      <c r="G11" s="23"/>
      <c r="H11" s="23"/>
      <c r="I11" s="23"/>
      <c r="J11" s="23"/>
      <c r="K11" s="24"/>
      <c r="L11" s="22"/>
      <c r="M11" s="19" t="s">
        <v>7</v>
      </c>
      <c r="N11" s="25" t="s">
        <v>36</v>
      </c>
      <c r="Z11" s="25"/>
    </row>
    <row r="12" spans="1:14" s="21" customFormat="1" ht="18.75" customHeight="1">
      <c r="A12" s="19" t="s">
        <v>259</v>
      </c>
      <c r="B12" s="20"/>
      <c r="C12" s="30"/>
      <c r="E12" s="22"/>
      <c r="F12" s="22"/>
      <c r="G12" s="23"/>
      <c r="H12" s="23"/>
      <c r="I12" s="23"/>
      <c r="J12" s="23"/>
      <c r="K12" s="24"/>
      <c r="L12" s="22"/>
      <c r="M12" s="20" t="s">
        <v>6</v>
      </c>
      <c r="N12" s="25" t="s">
        <v>235</v>
      </c>
    </row>
    <row r="13" spans="1:14" s="21" customFormat="1" ht="15" customHeight="1">
      <c r="A13" s="430" t="s">
        <v>251</v>
      </c>
      <c r="B13" s="20"/>
      <c r="C13" s="20"/>
      <c r="D13" s="20"/>
      <c r="K13" s="27"/>
      <c r="N13" s="20"/>
    </row>
    <row r="14" s="18" customFormat="1" ht="18.75" customHeight="1">
      <c r="A14" s="33" t="s">
        <v>117</v>
      </c>
    </row>
    <row r="15" spans="1:14" s="18" customFormat="1" ht="12.75">
      <c r="A15" s="299"/>
      <c r="B15" s="300"/>
      <c r="C15" s="301"/>
      <c r="D15" s="301"/>
      <c r="E15" s="302"/>
      <c r="F15" s="300"/>
      <c r="G15" s="301"/>
      <c r="H15" s="301"/>
      <c r="I15" s="301"/>
      <c r="J15" s="301"/>
      <c r="K15" s="301"/>
      <c r="L15" s="301"/>
      <c r="M15" s="302"/>
      <c r="N15" s="264" t="s">
        <v>37</v>
      </c>
    </row>
    <row r="16" spans="1:14" s="21" customFormat="1" ht="12">
      <c r="A16" s="303" t="s">
        <v>83</v>
      </c>
      <c r="B16" s="304" t="s">
        <v>16</v>
      </c>
      <c r="C16" s="22"/>
      <c r="D16" s="22"/>
      <c r="E16" s="466"/>
      <c r="F16" s="304" t="s">
        <v>275</v>
      </c>
      <c r="H16" s="22"/>
      <c r="K16" s="22"/>
      <c r="L16" s="22"/>
      <c r="M16" s="307"/>
      <c r="N16" s="337" t="s">
        <v>177</v>
      </c>
    </row>
    <row r="17" spans="1:14" s="21" customFormat="1" ht="13.5">
      <c r="A17" s="305"/>
      <c r="B17" s="306"/>
      <c r="C17" s="135"/>
      <c r="D17" s="135"/>
      <c r="E17" s="467"/>
      <c r="F17" s="306"/>
      <c r="G17" s="135"/>
      <c r="H17" s="135"/>
      <c r="I17" s="135"/>
      <c r="J17" s="135"/>
      <c r="K17" s="135"/>
      <c r="L17" s="135"/>
      <c r="M17" s="225"/>
      <c r="N17" s="260" t="s">
        <v>76</v>
      </c>
    </row>
    <row r="18" spans="1:14" s="21" customFormat="1" ht="18.75" customHeight="1">
      <c r="A18" s="34"/>
      <c r="B18" s="41"/>
      <c r="C18" s="23"/>
      <c r="D18" s="23"/>
      <c r="E18" s="468"/>
      <c r="F18" s="41"/>
      <c r="G18" s="23"/>
      <c r="H18" s="23"/>
      <c r="I18" s="23"/>
      <c r="J18" s="332"/>
      <c r="K18" s="31"/>
      <c r="L18" s="31"/>
      <c r="M18" s="49"/>
      <c r="N18" s="323"/>
    </row>
    <row r="19" spans="1:14" s="21" customFormat="1" ht="18.75" customHeight="1">
      <c r="A19" s="42"/>
      <c r="B19" s="41"/>
      <c r="C19" s="23"/>
      <c r="D19" s="23"/>
      <c r="E19" s="468"/>
      <c r="F19" s="41"/>
      <c r="G19" s="23"/>
      <c r="H19" s="23"/>
      <c r="I19" s="23"/>
      <c r="J19" s="333"/>
      <c r="K19" s="50"/>
      <c r="L19" s="50"/>
      <c r="M19" s="51"/>
      <c r="N19" s="323"/>
    </row>
    <row r="20" spans="1:14" s="21" customFormat="1" ht="18.75" customHeight="1">
      <c r="A20" s="36"/>
      <c r="B20" s="37"/>
      <c r="C20" s="38"/>
      <c r="D20" s="38"/>
      <c r="E20" s="39"/>
      <c r="F20" s="37"/>
      <c r="G20" s="38"/>
      <c r="H20" s="38"/>
      <c r="I20" s="38"/>
      <c r="J20" s="334"/>
      <c r="K20" s="38"/>
      <c r="L20" s="38"/>
      <c r="M20" s="39"/>
      <c r="N20" s="322"/>
    </row>
    <row r="21" s="15" customFormat="1" ht="24" customHeight="1">
      <c r="A21" s="43" t="s">
        <v>108</v>
      </c>
    </row>
    <row r="22" spans="1:14" s="15" customFormat="1" ht="12" customHeight="1">
      <c r="A22" s="463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111" t="s">
        <v>274</v>
      </c>
      <c r="M22" s="464"/>
      <c r="N22" s="465"/>
    </row>
    <row r="23" spans="1:15" s="15" customFormat="1" ht="12.75">
      <c r="A23" s="290"/>
      <c r="B23" s="291"/>
      <c r="C23" s="301"/>
      <c r="D23" s="292"/>
      <c r="E23" s="469"/>
      <c r="F23" s="291"/>
      <c r="G23" s="292"/>
      <c r="H23" s="312"/>
      <c r="I23" s="261" t="s">
        <v>139</v>
      </c>
      <c r="J23" s="261" t="s">
        <v>140</v>
      </c>
      <c r="K23" s="261" t="s">
        <v>141</v>
      </c>
      <c r="L23" s="261" t="s">
        <v>142</v>
      </c>
      <c r="M23" s="261" t="s">
        <v>143</v>
      </c>
      <c r="N23" s="262" t="s">
        <v>144</v>
      </c>
      <c r="O23" s="311"/>
    </row>
    <row r="24" spans="1:14" s="21" customFormat="1" ht="15">
      <c r="A24" s="293" t="s">
        <v>84</v>
      </c>
      <c r="B24" s="294" t="s">
        <v>16</v>
      </c>
      <c r="C24" s="22"/>
      <c r="D24" s="295"/>
      <c r="E24" s="470"/>
      <c r="F24" s="304" t="s">
        <v>275</v>
      </c>
      <c r="G24" s="295"/>
      <c r="H24" s="313"/>
      <c r="I24" s="338" t="s">
        <v>187</v>
      </c>
      <c r="J24" s="338" t="s">
        <v>188</v>
      </c>
      <c r="K24" s="338" t="s">
        <v>12</v>
      </c>
      <c r="L24" s="338" t="s">
        <v>13</v>
      </c>
      <c r="M24" s="338" t="s">
        <v>95</v>
      </c>
      <c r="N24" s="339" t="s">
        <v>177</v>
      </c>
    </row>
    <row r="25" spans="1:14" s="21" customFormat="1" ht="13.5">
      <c r="A25" s="296"/>
      <c r="B25" s="297"/>
      <c r="C25" s="135"/>
      <c r="D25" s="298"/>
      <c r="E25" s="471"/>
      <c r="F25" s="297"/>
      <c r="G25" s="298"/>
      <c r="H25" s="314"/>
      <c r="I25" s="259" t="s">
        <v>78</v>
      </c>
      <c r="J25" s="259" t="s">
        <v>79</v>
      </c>
      <c r="K25" s="259" t="s">
        <v>5</v>
      </c>
      <c r="L25" s="259" t="s">
        <v>5</v>
      </c>
      <c r="M25" s="259" t="s">
        <v>5</v>
      </c>
      <c r="N25" s="260" t="s">
        <v>76</v>
      </c>
    </row>
    <row r="26" spans="1:14" s="21" customFormat="1" ht="18.75" customHeight="1">
      <c r="A26" s="42"/>
      <c r="B26" s="45"/>
      <c r="C26" s="23"/>
      <c r="D26" s="31"/>
      <c r="E26" s="47"/>
      <c r="F26" s="41"/>
      <c r="G26" s="315"/>
      <c r="H26" s="35"/>
      <c r="I26" s="317"/>
      <c r="J26" s="317"/>
      <c r="K26" s="317"/>
      <c r="L26" s="317"/>
      <c r="M26" s="318"/>
      <c r="N26" s="319"/>
    </row>
    <row r="27" spans="1:14" s="21" customFormat="1" ht="18.75" customHeight="1">
      <c r="A27" s="46"/>
      <c r="B27" s="45"/>
      <c r="C27" s="23"/>
      <c r="D27" s="31"/>
      <c r="E27" s="47"/>
      <c r="F27" s="45"/>
      <c r="G27" s="31"/>
      <c r="H27" s="47"/>
      <c r="I27" s="320"/>
      <c r="J27" s="320"/>
      <c r="K27" s="320"/>
      <c r="L27" s="320"/>
      <c r="M27" s="126"/>
      <c r="N27" s="319"/>
    </row>
    <row r="28" spans="1:14" s="21" customFormat="1" ht="18.75" customHeight="1">
      <c r="A28" s="36"/>
      <c r="B28" s="37"/>
      <c r="C28" s="38"/>
      <c r="D28" s="38"/>
      <c r="E28" s="39"/>
      <c r="F28" s="37"/>
      <c r="G28" s="38"/>
      <c r="H28" s="39"/>
      <c r="I28" s="321"/>
      <c r="J28" s="321"/>
      <c r="K28" s="321"/>
      <c r="L28" s="321"/>
      <c r="M28" s="44"/>
      <c r="N28" s="322"/>
    </row>
    <row r="29" s="15" customFormat="1" ht="11.25" customHeight="1">
      <c r="A29" s="48"/>
    </row>
    <row r="30" s="18" customFormat="1" ht="15.75" customHeight="1">
      <c r="A30" s="33" t="s">
        <v>71</v>
      </c>
    </row>
    <row r="31" spans="1:14" s="18" customFormat="1" ht="12.75">
      <c r="A31" s="299"/>
      <c r="B31" s="300"/>
      <c r="C31" s="301"/>
      <c r="D31" s="301"/>
      <c r="E31" s="302"/>
      <c r="F31" s="300"/>
      <c r="G31" s="301"/>
      <c r="H31" s="301"/>
      <c r="I31" s="301"/>
      <c r="J31" s="301"/>
      <c r="K31" s="301"/>
      <c r="L31" s="301"/>
      <c r="M31" s="302"/>
      <c r="N31" s="264" t="s">
        <v>145</v>
      </c>
    </row>
    <row r="32" spans="1:14" s="21" customFormat="1" ht="12">
      <c r="A32" s="303" t="s">
        <v>83</v>
      </c>
      <c r="B32" s="304" t="s">
        <v>16</v>
      </c>
      <c r="C32" s="22"/>
      <c r="D32" s="22"/>
      <c r="E32" s="466"/>
      <c r="F32" s="22" t="s">
        <v>275</v>
      </c>
      <c r="H32" s="22"/>
      <c r="K32" s="22"/>
      <c r="L32" s="22"/>
      <c r="M32" s="307"/>
      <c r="N32" s="340" t="s">
        <v>282</v>
      </c>
    </row>
    <row r="33" spans="1:14" s="21" customFormat="1" ht="12">
      <c r="A33" s="305"/>
      <c r="B33" s="306"/>
      <c r="C33" s="135"/>
      <c r="D33" s="135"/>
      <c r="E33" s="467"/>
      <c r="F33" s="306"/>
      <c r="G33" s="135"/>
      <c r="H33" s="135"/>
      <c r="I33" s="135"/>
      <c r="J33" s="135"/>
      <c r="K33" s="135"/>
      <c r="L33" s="135"/>
      <c r="M33" s="225"/>
      <c r="N33" s="40" t="s">
        <v>179</v>
      </c>
    </row>
    <row r="34" spans="1:14" s="21" customFormat="1" ht="18.75" customHeight="1">
      <c r="A34" s="42"/>
      <c r="B34" s="31"/>
      <c r="C34" s="31"/>
      <c r="D34" s="31"/>
      <c r="E34" s="47"/>
      <c r="F34" s="45"/>
      <c r="G34" s="31"/>
      <c r="H34" s="31"/>
      <c r="I34" s="31"/>
      <c r="J34" s="332"/>
      <c r="K34" s="31"/>
      <c r="L34" s="31"/>
      <c r="M34" s="49"/>
      <c r="N34" s="324"/>
    </row>
    <row r="35" spans="1:14" s="21" customFormat="1" ht="18.75" customHeight="1">
      <c r="A35" s="46"/>
      <c r="B35" s="50"/>
      <c r="C35" s="50"/>
      <c r="D35" s="50"/>
      <c r="E35" s="52"/>
      <c r="F35" s="335"/>
      <c r="G35" s="50"/>
      <c r="H35" s="50"/>
      <c r="I35" s="50"/>
      <c r="J35" s="333"/>
      <c r="K35" s="50"/>
      <c r="L35" s="50"/>
      <c r="M35" s="51"/>
      <c r="N35" s="325"/>
    </row>
    <row r="36" spans="1:14" s="21" customFormat="1" ht="18.75" customHeight="1">
      <c r="A36" s="36"/>
      <c r="B36" s="38"/>
      <c r="C36" s="38"/>
      <c r="D36" s="38"/>
      <c r="E36" s="39"/>
      <c r="F36" s="37"/>
      <c r="G36" s="38"/>
      <c r="H36" s="38"/>
      <c r="I36" s="38"/>
      <c r="J36" s="334"/>
      <c r="K36" s="38"/>
      <c r="L36" s="38"/>
      <c r="M36" s="39"/>
      <c r="N36" s="326"/>
    </row>
    <row r="37" spans="1:14" s="18" customFormat="1" ht="21.75" customHeight="1">
      <c r="A37" s="33" t="s">
        <v>72</v>
      </c>
      <c r="C37" s="28"/>
      <c r="N37" s="263"/>
    </row>
    <row r="38" spans="1:14" s="18" customFormat="1" ht="12.75">
      <c r="A38" s="299"/>
      <c r="B38" s="300"/>
      <c r="C38" s="301"/>
      <c r="D38" s="301"/>
      <c r="E38" s="302"/>
      <c r="F38" s="300"/>
      <c r="G38" s="301"/>
      <c r="H38" s="301"/>
      <c r="I38" s="301"/>
      <c r="J38" s="301"/>
      <c r="K38" s="301"/>
      <c r="L38" s="301"/>
      <c r="M38" s="302"/>
      <c r="N38" s="264" t="s">
        <v>146</v>
      </c>
    </row>
    <row r="39" spans="1:14" s="21" customFormat="1" ht="12">
      <c r="A39" s="303" t="s">
        <v>83</v>
      </c>
      <c r="B39" s="304" t="s">
        <v>16</v>
      </c>
      <c r="C39" s="22"/>
      <c r="D39" s="22"/>
      <c r="E39" s="466"/>
      <c r="F39" s="22" t="s">
        <v>275</v>
      </c>
      <c r="H39" s="22"/>
      <c r="K39" s="22"/>
      <c r="L39" s="22"/>
      <c r="M39" s="307"/>
      <c r="N39" s="340" t="s">
        <v>178</v>
      </c>
    </row>
    <row r="40" spans="1:14" s="21" customFormat="1" ht="12">
      <c r="A40" s="305"/>
      <c r="B40" s="306"/>
      <c r="C40" s="135"/>
      <c r="D40" s="135"/>
      <c r="E40" s="467"/>
      <c r="F40" s="306"/>
      <c r="G40" s="135"/>
      <c r="H40" s="135"/>
      <c r="I40" s="135"/>
      <c r="J40" s="135"/>
      <c r="K40" s="135"/>
      <c r="L40" s="135"/>
      <c r="M40" s="225"/>
      <c r="N40" s="40" t="s">
        <v>10</v>
      </c>
    </row>
    <row r="41" spans="1:14" s="21" customFormat="1" ht="18.75" customHeight="1">
      <c r="A41" s="42"/>
      <c r="B41" s="31"/>
      <c r="C41" s="31"/>
      <c r="D41" s="31"/>
      <c r="E41" s="47"/>
      <c r="F41" s="45"/>
      <c r="G41" s="31"/>
      <c r="H41" s="31"/>
      <c r="I41" s="31"/>
      <c r="J41" s="332"/>
      <c r="K41" s="31"/>
      <c r="L41" s="31"/>
      <c r="M41" s="47"/>
      <c r="N41" s="324"/>
    </row>
    <row r="42" spans="1:14" s="21" customFormat="1" ht="18.75" customHeight="1">
      <c r="A42" s="46"/>
      <c r="B42" s="50"/>
      <c r="C42" s="50"/>
      <c r="D42" s="50"/>
      <c r="E42" s="52"/>
      <c r="F42" s="335"/>
      <c r="G42" s="50"/>
      <c r="H42" s="50"/>
      <c r="I42" s="50"/>
      <c r="J42" s="333"/>
      <c r="K42" s="50"/>
      <c r="L42" s="50"/>
      <c r="M42" s="52"/>
      <c r="N42" s="325"/>
    </row>
    <row r="43" spans="1:14" s="21" customFormat="1" ht="18.75" customHeight="1">
      <c r="A43" s="53"/>
      <c r="B43" s="38"/>
      <c r="C43" s="38"/>
      <c r="D43" s="38"/>
      <c r="E43" s="39"/>
      <c r="F43" s="37"/>
      <c r="G43" s="38"/>
      <c r="H43" s="38"/>
      <c r="I43" s="38"/>
      <c r="J43" s="334"/>
      <c r="K43" s="38"/>
      <c r="L43" s="38"/>
      <c r="M43" s="39"/>
      <c r="N43" s="326"/>
    </row>
    <row r="44" s="18" customFormat="1" ht="15" customHeight="1"/>
    <row r="45" s="18" customFormat="1" ht="18.75" customHeight="1">
      <c r="A45" s="54"/>
    </row>
    <row r="46" s="21" customFormat="1" ht="18.75" customHeight="1"/>
    <row r="47" spans="1:14" s="21" customFormat="1" ht="18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21" customFormat="1" ht="18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</sheetData>
  <sheetProtection formatCells="0" formatColumns="0" formatRows="0" insertColumns="0" insertRows="0" deleteColumns="0" deleteRows="0" sort="0"/>
  <printOptions/>
  <pageMargins left="0.7874015748031497" right="0.3937007874015748" top="0.6299212598425197" bottom="0.6299212598425197" header="0.5118110236220472" footer="0.5118110236220472"/>
  <pageSetup horizontalDpi="600" verticalDpi="600" orientation="portrait" paperSize="9" r:id="rId1"/>
  <headerFooter alignWithMargins="0">
    <oddHeader>&amp;R
</oddHeader>
    <oddFooter>&amp;L&amp;8Formularvorlage SIA 384.201&amp;R&amp;8Seite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GridLines="0" showZeros="0" zoomScaleSheetLayoutView="100" workbookViewId="0" topLeftCell="A1">
      <selection activeCell="A1" sqref="A1"/>
    </sheetView>
  </sheetViews>
  <sheetFormatPr defaultColWidth="11.421875" defaultRowHeight="12.75"/>
  <cols>
    <col min="1" max="5" width="5.7109375" style="15" customWidth="1"/>
    <col min="6" max="6" width="6.57421875" style="15" customWidth="1"/>
    <col min="7" max="7" width="6.28125" style="15" customWidth="1"/>
    <col min="8" max="8" width="6.421875" style="15" customWidth="1"/>
    <col min="9" max="9" width="6.00390625" style="15" customWidth="1"/>
    <col min="10" max="13" width="5.7109375" style="15" customWidth="1"/>
    <col min="14" max="14" width="6.57421875" style="15" customWidth="1"/>
    <col min="15" max="16" width="5.7109375" style="15" customWidth="1"/>
    <col min="17" max="20" width="6.140625" style="15" customWidth="1"/>
    <col min="21" max="25" width="8.140625" style="15" customWidth="1"/>
    <col min="26" max="16384" width="11.421875" style="15" customWidth="1"/>
  </cols>
  <sheetData>
    <row r="1" spans="1:17" s="97" customFormat="1" ht="15">
      <c r="A1" s="56" t="s">
        <v>70</v>
      </c>
      <c r="B1" s="89"/>
      <c r="C1" s="89"/>
      <c r="D1" s="109"/>
      <c r="E1" s="413"/>
      <c r="F1" s="413" t="s">
        <v>260</v>
      </c>
      <c r="G1" s="369"/>
      <c r="H1" s="371"/>
      <c r="I1" s="371" t="s">
        <v>232</v>
      </c>
      <c r="J1" s="425"/>
      <c r="K1" s="109"/>
      <c r="L1" s="89"/>
      <c r="M1" s="89"/>
      <c r="N1" s="89"/>
      <c r="O1" s="89"/>
      <c r="P1" s="427"/>
      <c r="Q1" s="110"/>
    </row>
    <row r="2" spans="1:17" s="68" customFormat="1" ht="11.25">
      <c r="A2" s="69" t="s">
        <v>92</v>
      </c>
      <c r="B2" s="111"/>
      <c r="C2" s="111"/>
      <c r="D2" s="111"/>
      <c r="E2" s="70" t="s">
        <v>229</v>
      </c>
      <c r="F2" s="111"/>
      <c r="G2" s="111"/>
      <c r="H2" s="111" t="str">
        <f>H4&amp;"="&amp;E4&amp;"+"&amp;G4</f>
        <v>B07=B04+B06</v>
      </c>
      <c r="I2" s="111"/>
      <c r="J2" s="66"/>
      <c r="L2" s="328" t="str">
        <f>L4&amp;"="&amp;J4&amp;"*"&amp;K4</f>
        <v>B11=B09*B10</v>
      </c>
      <c r="N2" s="328" t="str">
        <f>N4&amp;"="&amp;L4&amp;"*"&amp;M4</f>
        <v>B13=B11*B12</v>
      </c>
      <c r="P2" s="329"/>
      <c r="Q2" s="112"/>
    </row>
    <row r="3" spans="1:16" s="21" customFormat="1" ht="12">
      <c r="A3" s="67" t="s">
        <v>173</v>
      </c>
      <c r="B3" s="185"/>
      <c r="C3" s="361"/>
      <c r="D3" s="114" t="s">
        <v>28</v>
      </c>
      <c r="E3" s="20"/>
      <c r="F3" s="20"/>
      <c r="G3" s="20"/>
      <c r="H3" s="20"/>
      <c r="I3" s="102"/>
      <c r="J3" s="115" t="s">
        <v>175</v>
      </c>
      <c r="K3" s="116"/>
      <c r="L3" s="116"/>
      <c r="M3" s="116"/>
      <c r="N3" s="117"/>
      <c r="O3" s="316"/>
      <c r="P3" s="190"/>
    </row>
    <row r="4" spans="1:16" s="6" customFormat="1" ht="11.25">
      <c r="A4" s="362" t="s">
        <v>201</v>
      </c>
      <c r="B4" s="363"/>
      <c r="C4" s="364"/>
      <c r="D4" s="121" t="s">
        <v>38</v>
      </c>
      <c r="E4" s="122" t="s">
        <v>39</v>
      </c>
      <c r="F4" s="122" t="s">
        <v>40</v>
      </c>
      <c r="G4" s="122" t="s">
        <v>41</v>
      </c>
      <c r="H4" s="122" t="s">
        <v>42</v>
      </c>
      <c r="I4" s="123" t="s">
        <v>43</v>
      </c>
      <c r="J4" s="121" t="s">
        <v>44</v>
      </c>
      <c r="K4" s="122" t="s">
        <v>45</v>
      </c>
      <c r="L4" s="122" t="s">
        <v>46</v>
      </c>
      <c r="M4" s="122" t="s">
        <v>47</v>
      </c>
      <c r="N4" s="123" t="s">
        <v>86</v>
      </c>
      <c r="O4" s="121" t="s">
        <v>165</v>
      </c>
      <c r="P4" s="123" t="s">
        <v>166</v>
      </c>
    </row>
    <row r="5" spans="1:16" s="21" customFormat="1" ht="15">
      <c r="A5" s="365" t="s">
        <v>202</v>
      </c>
      <c r="B5" s="31"/>
      <c r="C5" s="366"/>
      <c r="D5" s="346" t="s">
        <v>236</v>
      </c>
      <c r="E5" s="347" t="s">
        <v>191</v>
      </c>
      <c r="F5" s="347" t="s">
        <v>23</v>
      </c>
      <c r="G5" s="348" t="s">
        <v>24</v>
      </c>
      <c r="H5" s="347" t="s">
        <v>189</v>
      </c>
      <c r="I5" s="340" t="s">
        <v>192</v>
      </c>
      <c r="J5" s="349" t="s">
        <v>1</v>
      </c>
      <c r="K5" s="348" t="s">
        <v>25</v>
      </c>
      <c r="L5" s="348" t="s">
        <v>2</v>
      </c>
      <c r="M5" s="348" t="s">
        <v>26</v>
      </c>
      <c r="N5" s="350" t="s">
        <v>237</v>
      </c>
      <c r="O5" s="349" t="s">
        <v>193</v>
      </c>
      <c r="P5" s="350" t="s">
        <v>194</v>
      </c>
    </row>
    <row r="6" spans="1:16" s="6" customFormat="1" ht="14.25" customHeight="1">
      <c r="A6" s="372"/>
      <c r="B6" s="367"/>
      <c r="C6" s="368"/>
      <c r="D6" s="130" t="s">
        <v>6</v>
      </c>
      <c r="E6" s="131" t="s">
        <v>6</v>
      </c>
      <c r="F6" s="131" t="s">
        <v>26</v>
      </c>
      <c r="G6" s="131" t="s">
        <v>7</v>
      </c>
      <c r="H6" s="131" t="s">
        <v>6</v>
      </c>
      <c r="I6" s="132" t="s">
        <v>6</v>
      </c>
      <c r="J6" s="130" t="s">
        <v>5</v>
      </c>
      <c r="K6" s="131" t="s">
        <v>5</v>
      </c>
      <c r="L6" s="131" t="s">
        <v>80</v>
      </c>
      <c r="M6" s="131" t="s">
        <v>5</v>
      </c>
      <c r="N6" s="132" t="s">
        <v>81</v>
      </c>
      <c r="O6" s="447" t="s">
        <v>4</v>
      </c>
      <c r="P6" s="132" t="s">
        <v>5</v>
      </c>
    </row>
    <row r="7" spans="1:17" s="21" customFormat="1" ht="18.75" customHeight="1">
      <c r="A7" s="173"/>
      <c r="B7" s="113"/>
      <c r="C7" s="174"/>
      <c r="D7" s="133"/>
      <c r="E7" s="44"/>
      <c r="F7" s="134"/>
      <c r="G7" s="44"/>
      <c r="H7" s="44">
        <f>IF(ISNUMBER(E7),E7+G7,"")</f>
      </c>
      <c r="I7" s="40"/>
      <c r="J7" s="133"/>
      <c r="K7" s="44"/>
      <c r="L7" s="44">
        <f>IF(ISNUMBER(J7:K7),J7*K7,"")</f>
      </c>
      <c r="M7" s="44"/>
      <c r="N7" s="40">
        <f>IF(ISNUMBER(L7:M7),L7*M7,"")</f>
      </c>
      <c r="O7" s="133"/>
      <c r="P7" s="40"/>
      <c r="Q7" s="137"/>
    </row>
    <row r="8" spans="1:20" s="21" customFormat="1" ht="7.5" customHeight="1" thickBo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9"/>
      <c r="R8" s="19"/>
      <c r="S8" s="19"/>
      <c r="T8" s="138"/>
    </row>
    <row r="9" spans="1:33" s="8" customFormat="1" ht="13.5" thickBot="1">
      <c r="A9" s="443" t="s">
        <v>0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5"/>
      <c r="Q9" s="139"/>
      <c r="R9" s="7"/>
      <c r="S9" s="22"/>
      <c r="T9" s="22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6" customFormat="1" ht="11.25">
      <c r="A10" s="140"/>
      <c r="B10" s="141"/>
      <c r="C10" s="141" t="s">
        <v>96</v>
      </c>
      <c r="E10" s="141"/>
      <c r="F10" s="141" t="s">
        <v>18</v>
      </c>
      <c r="H10" s="141"/>
      <c r="I10" s="141" t="s">
        <v>98</v>
      </c>
      <c r="K10" s="141"/>
      <c r="L10" s="141"/>
      <c r="M10" s="141" t="s">
        <v>77</v>
      </c>
      <c r="O10" s="141"/>
      <c r="P10" s="142"/>
      <c r="Q10" s="5"/>
      <c r="S10" s="5"/>
      <c r="T10" s="5"/>
      <c r="V10" s="5"/>
      <c r="W10" s="5"/>
      <c r="X10" s="5"/>
      <c r="Y10" s="5"/>
      <c r="Z10" s="5"/>
      <c r="AA10" s="5"/>
      <c r="AB10" s="5"/>
      <c r="AD10" s="5"/>
      <c r="AE10" s="5"/>
      <c r="AF10" s="5"/>
      <c r="AG10" s="5"/>
    </row>
    <row r="11" spans="1:33" s="6" customFormat="1" ht="14.25" customHeight="1">
      <c r="A11" s="143" t="s">
        <v>99</v>
      </c>
      <c r="B11" s="5"/>
      <c r="C11" s="5"/>
      <c r="E11" s="5"/>
      <c r="F11" s="5"/>
      <c r="H11" s="5"/>
      <c r="I11" s="458" t="s">
        <v>242</v>
      </c>
      <c r="J11" s="459"/>
      <c r="K11" s="458"/>
      <c r="L11" s="458"/>
      <c r="M11" s="460" t="s">
        <v>243</v>
      </c>
      <c r="N11" s="459"/>
      <c r="O11" s="458"/>
      <c r="P11" s="461"/>
      <c r="Q11" s="146"/>
      <c r="R11" s="5"/>
      <c r="S11" s="5"/>
      <c r="V11" s="5"/>
      <c r="W11" s="5"/>
      <c r="X11" s="5"/>
      <c r="Y11" s="5"/>
      <c r="AB11" s="5"/>
      <c r="AC11" s="5"/>
      <c r="AD11" s="5"/>
      <c r="AF11" s="5"/>
      <c r="AG11" s="5"/>
    </row>
    <row r="12" spans="1:33" s="6" customFormat="1" ht="12.75" customHeight="1">
      <c r="A12" s="143" t="s">
        <v>97</v>
      </c>
      <c r="B12" s="5"/>
      <c r="C12" s="145" t="s">
        <v>154</v>
      </c>
      <c r="E12" s="5"/>
      <c r="F12" s="145" t="s">
        <v>154</v>
      </c>
      <c r="H12" s="5"/>
      <c r="I12" s="145" t="s">
        <v>154</v>
      </c>
      <c r="K12" s="5"/>
      <c r="L12" s="5"/>
      <c r="M12" s="145" t="s">
        <v>154</v>
      </c>
      <c r="O12" s="5"/>
      <c r="P12" s="124"/>
      <c r="Q12" s="146"/>
      <c r="R12" s="5"/>
      <c r="S12" s="5"/>
      <c r="V12" s="5"/>
      <c r="W12" s="5"/>
      <c r="X12" s="5"/>
      <c r="Y12" s="5"/>
      <c r="Z12" s="5"/>
      <c r="AA12" s="26"/>
      <c r="AB12" s="5"/>
      <c r="AC12" s="5"/>
      <c r="AD12" s="5"/>
      <c r="AE12" s="26"/>
      <c r="AF12" s="5"/>
      <c r="AG12" s="5"/>
    </row>
    <row r="13" spans="1:33" s="6" customFormat="1" ht="12" customHeight="1">
      <c r="A13" s="143" t="s">
        <v>67</v>
      </c>
      <c r="B13" s="5"/>
      <c r="C13" s="145" t="s">
        <v>155</v>
      </c>
      <c r="E13" s="5"/>
      <c r="F13" s="145" t="s">
        <v>156</v>
      </c>
      <c r="H13" s="5"/>
      <c r="I13" s="145" t="s">
        <v>157</v>
      </c>
      <c r="K13" s="5"/>
      <c r="L13" s="5"/>
      <c r="M13" s="145" t="s">
        <v>167</v>
      </c>
      <c r="O13" s="5"/>
      <c r="P13" s="124"/>
      <c r="Q13" s="146"/>
      <c r="S13" s="5"/>
      <c r="U13" s="144"/>
      <c r="V13" s="5"/>
      <c r="W13" s="5"/>
      <c r="X13" s="5"/>
      <c r="Y13" s="5"/>
      <c r="Z13" s="5"/>
      <c r="AA13" s="26"/>
      <c r="AB13" s="5"/>
      <c r="AC13" s="5"/>
      <c r="AD13" s="5"/>
      <c r="AE13" s="26"/>
      <c r="AF13" s="5"/>
      <c r="AG13" s="5"/>
    </row>
    <row r="14" spans="1:33" s="6" customFormat="1" ht="12.75" customHeight="1">
      <c r="A14" s="143" t="s">
        <v>261</v>
      </c>
      <c r="B14" s="5"/>
      <c r="C14" s="145" t="s">
        <v>158</v>
      </c>
      <c r="E14" s="5"/>
      <c r="F14" s="145" t="s">
        <v>161</v>
      </c>
      <c r="H14" s="5"/>
      <c r="I14" s="5"/>
      <c r="K14" s="5"/>
      <c r="L14" s="5"/>
      <c r="M14" s="145" t="s">
        <v>168</v>
      </c>
      <c r="O14" s="5"/>
      <c r="P14" s="124"/>
      <c r="Q14" s="146"/>
      <c r="R14" s="145"/>
      <c r="S14" s="5"/>
      <c r="U14" s="144"/>
      <c r="V14" s="5"/>
      <c r="W14" s="5"/>
      <c r="X14" s="5"/>
      <c r="Y14" s="5"/>
      <c r="Z14" s="5"/>
      <c r="AA14" s="26"/>
      <c r="AB14" s="5"/>
      <c r="AC14" s="5"/>
      <c r="AD14" s="5"/>
      <c r="AE14" s="26"/>
      <c r="AF14" s="5"/>
      <c r="AG14" s="5"/>
    </row>
    <row r="15" spans="1:33" s="6" customFormat="1" ht="12" customHeight="1">
      <c r="A15" s="143" t="s">
        <v>262</v>
      </c>
      <c r="B15" s="5"/>
      <c r="C15" s="145" t="s">
        <v>159</v>
      </c>
      <c r="E15" s="5"/>
      <c r="F15" s="145" t="s">
        <v>160</v>
      </c>
      <c r="H15" s="5"/>
      <c r="I15" s="5"/>
      <c r="K15" s="5"/>
      <c r="L15" s="5"/>
      <c r="M15" s="145" t="s">
        <v>176</v>
      </c>
      <c r="O15" s="5"/>
      <c r="P15" s="124"/>
      <c r="Q15" s="146"/>
      <c r="R15" s="145"/>
      <c r="S15" s="5"/>
      <c r="U15" s="144"/>
      <c r="V15" s="5"/>
      <c r="W15" s="5"/>
      <c r="X15" s="5"/>
      <c r="Y15" s="5"/>
      <c r="Z15" s="5"/>
      <c r="AA15" s="26"/>
      <c r="AB15" s="5"/>
      <c r="AC15" s="5"/>
      <c r="AD15" s="5"/>
      <c r="AE15" s="26"/>
      <c r="AF15" s="5"/>
      <c r="AG15" s="5"/>
    </row>
    <row r="16" spans="1:33" s="6" customFormat="1" ht="12" customHeight="1">
      <c r="A16" s="147" t="s">
        <v>100</v>
      </c>
      <c r="B16" s="64"/>
      <c r="C16" s="148" t="s">
        <v>162</v>
      </c>
      <c r="E16" s="64"/>
      <c r="F16" s="148" t="s">
        <v>162</v>
      </c>
      <c r="H16" s="64"/>
      <c r="I16" s="148" t="s">
        <v>162</v>
      </c>
      <c r="K16" s="64"/>
      <c r="L16" s="64"/>
      <c r="M16" s="148" t="s">
        <v>162</v>
      </c>
      <c r="O16" s="64"/>
      <c r="P16" s="65"/>
      <c r="Q16" s="146"/>
      <c r="S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s="6" customFormat="1" ht="11.25">
      <c r="A17" s="121" t="s">
        <v>48</v>
      </c>
      <c r="B17" s="122" t="s">
        <v>49</v>
      </c>
      <c r="C17" s="149" t="s">
        <v>50</v>
      </c>
      <c r="D17" s="120"/>
      <c r="E17" s="120"/>
      <c r="F17" s="120"/>
      <c r="G17" s="122" t="s">
        <v>51</v>
      </c>
      <c r="H17" s="122" t="s">
        <v>52</v>
      </c>
      <c r="I17" s="122" t="s">
        <v>114</v>
      </c>
      <c r="J17" s="122" t="s">
        <v>112</v>
      </c>
      <c r="K17" s="122" t="s">
        <v>85</v>
      </c>
      <c r="L17" s="122" t="s">
        <v>101</v>
      </c>
      <c r="M17" s="122" t="s">
        <v>102</v>
      </c>
      <c r="N17" s="149" t="s">
        <v>103</v>
      </c>
      <c r="O17" s="122" t="s">
        <v>104</v>
      </c>
      <c r="P17" s="123" t="s">
        <v>105</v>
      </c>
      <c r="Q17" s="150"/>
      <c r="R17" s="5"/>
      <c r="S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21" customFormat="1" ht="13.5" customHeight="1">
      <c r="A18" s="151"/>
      <c r="B18" s="152" t="s">
        <v>180</v>
      </c>
      <c r="C18" s="153"/>
      <c r="D18" s="20"/>
      <c r="E18" s="183"/>
      <c r="F18" s="183" t="s">
        <v>18</v>
      </c>
      <c r="G18" s="480" t="s">
        <v>25</v>
      </c>
      <c r="H18" s="480" t="s">
        <v>174</v>
      </c>
      <c r="I18" s="481" t="s">
        <v>9</v>
      </c>
      <c r="K18" s="477" t="s">
        <v>2</v>
      </c>
      <c r="L18" s="351" t="s">
        <v>25</v>
      </c>
      <c r="M18" s="351"/>
      <c r="N18" s="352" t="s">
        <v>178</v>
      </c>
      <c r="O18" s="477" t="s">
        <v>195</v>
      </c>
      <c r="P18" s="478" t="s">
        <v>196</v>
      </c>
      <c r="Q18" s="19"/>
      <c r="R18" s="5"/>
      <c r="S18" s="22"/>
      <c r="T18" s="145"/>
      <c r="U18" s="5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21" s="21" customFormat="1" ht="15">
      <c r="A19" s="151"/>
      <c r="B19" s="152" t="s">
        <v>181</v>
      </c>
      <c r="C19" s="153"/>
      <c r="D19" s="20"/>
      <c r="E19" s="456"/>
      <c r="F19" s="456" t="s">
        <v>20</v>
      </c>
      <c r="G19" s="480"/>
      <c r="H19" s="480"/>
      <c r="I19" s="481"/>
      <c r="J19" s="417" t="s">
        <v>21</v>
      </c>
      <c r="K19" s="477"/>
      <c r="L19" s="457" t="s">
        <v>254</v>
      </c>
      <c r="M19" s="351" t="s">
        <v>255</v>
      </c>
      <c r="N19" s="414" t="s">
        <v>282</v>
      </c>
      <c r="O19" s="477"/>
      <c r="P19" s="479"/>
      <c r="Q19" s="19"/>
      <c r="R19" s="5"/>
      <c r="S19" s="5"/>
      <c r="T19" s="5"/>
      <c r="U19" s="5"/>
    </row>
    <row r="20" spans="1:21" s="21" customFormat="1" ht="15">
      <c r="A20" s="151" t="s">
        <v>83</v>
      </c>
      <c r="B20" s="152" t="s">
        <v>182</v>
      </c>
      <c r="C20" s="153" t="s">
        <v>16</v>
      </c>
      <c r="D20" s="20"/>
      <c r="E20" s="183"/>
      <c r="F20" s="183" t="s">
        <v>19</v>
      </c>
      <c r="G20" s="480"/>
      <c r="H20" s="480"/>
      <c r="I20" s="481"/>
      <c r="J20" s="417"/>
      <c r="K20" s="477"/>
      <c r="L20" s="351" t="s">
        <v>256</v>
      </c>
      <c r="M20" s="351" t="s">
        <v>257</v>
      </c>
      <c r="N20" s="353" t="s">
        <v>177</v>
      </c>
      <c r="O20" s="477"/>
      <c r="P20" s="479"/>
      <c r="Q20" s="19"/>
      <c r="R20" s="22"/>
      <c r="S20" s="22"/>
      <c r="T20" s="22"/>
      <c r="U20" s="22"/>
    </row>
    <row r="21" spans="1:21" s="21" customFormat="1" ht="12">
      <c r="A21" s="392"/>
      <c r="B21" s="393"/>
      <c r="C21" s="395"/>
      <c r="D21" s="116"/>
      <c r="E21" s="396"/>
      <c r="F21" s="397"/>
      <c r="G21" s="401"/>
      <c r="H21" s="401"/>
      <c r="I21" s="401"/>
      <c r="J21" s="401"/>
      <c r="K21" s="401"/>
      <c r="L21" s="452" t="s">
        <v>4</v>
      </c>
      <c r="M21" s="402"/>
      <c r="N21" s="403" t="s">
        <v>10</v>
      </c>
      <c r="O21" s="401"/>
      <c r="P21" s="404"/>
      <c r="Q21" s="19"/>
      <c r="R21" s="22"/>
      <c r="S21" s="22"/>
      <c r="T21" s="22"/>
      <c r="U21" s="22"/>
    </row>
    <row r="22" spans="1:21" s="21" customFormat="1" ht="12">
      <c r="A22" s="151"/>
      <c r="B22" s="152"/>
      <c r="C22" s="153"/>
      <c r="D22" s="20"/>
      <c r="E22" s="391"/>
      <c r="F22" s="398"/>
      <c r="G22" s="405"/>
      <c r="H22" s="405"/>
      <c r="I22" s="405"/>
      <c r="J22" s="405"/>
      <c r="K22" s="405"/>
      <c r="L22" s="406" t="s">
        <v>6</v>
      </c>
      <c r="M22" s="451" t="s">
        <v>4</v>
      </c>
      <c r="N22" s="154" t="s">
        <v>179</v>
      </c>
      <c r="O22" s="405"/>
      <c r="P22" s="407"/>
      <c r="Q22" s="19"/>
      <c r="R22" s="22"/>
      <c r="S22" s="22"/>
      <c r="T22" s="22"/>
      <c r="U22" s="22"/>
    </row>
    <row r="23" spans="1:19" s="6" customFormat="1" ht="12.75" customHeight="1">
      <c r="A23" s="448" t="s">
        <v>4</v>
      </c>
      <c r="B23" s="394"/>
      <c r="C23" s="449"/>
      <c r="D23" s="399"/>
      <c r="E23" s="399"/>
      <c r="F23" s="400"/>
      <c r="G23" s="408" t="s">
        <v>5</v>
      </c>
      <c r="H23" s="408" t="s">
        <v>5</v>
      </c>
      <c r="I23" s="450" t="s">
        <v>4</v>
      </c>
      <c r="J23" s="408" t="s">
        <v>218</v>
      </c>
      <c r="K23" s="408" t="s">
        <v>219</v>
      </c>
      <c r="L23" s="450" t="s">
        <v>217</v>
      </c>
      <c r="M23" s="450" t="s">
        <v>4</v>
      </c>
      <c r="N23" s="409" t="s">
        <v>220</v>
      </c>
      <c r="O23" s="410" t="s">
        <v>10</v>
      </c>
      <c r="P23" s="411" t="s">
        <v>11</v>
      </c>
      <c r="Q23" s="150"/>
      <c r="R23" s="158"/>
      <c r="S23" s="146"/>
    </row>
    <row r="24" spans="1:18" s="21" customFormat="1" ht="18.75" customHeight="1">
      <c r="A24" s="155"/>
      <c r="B24" s="159"/>
      <c r="C24" s="255"/>
      <c r="D24" s="156"/>
      <c r="E24" s="156"/>
      <c r="F24" s="156"/>
      <c r="G24" s="160"/>
      <c r="H24" s="161"/>
      <c r="I24" s="421"/>
      <c r="J24" s="160"/>
      <c r="K24" s="423"/>
      <c r="L24" s="160"/>
      <c r="M24" s="161"/>
      <c r="N24" s="161"/>
      <c r="O24" s="162"/>
      <c r="P24" s="163"/>
      <c r="Q24" s="19"/>
      <c r="R24" s="138"/>
    </row>
    <row r="25" spans="1:18" s="21" customFormat="1" ht="18.75" customHeight="1">
      <c r="A25" s="164"/>
      <c r="B25" s="165"/>
      <c r="C25" s="256"/>
      <c r="D25" s="166"/>
      <c r="E25" s="166"/>
      <c r="F25" s="166"/>
      <c r="G25" s="167"/>
      <c r="H25" s="126"/>
      <c r="I25" s="422"/>
      <c r="J25" s="167"/>
      <c r="K25" s="424"/>
      <c r="L25" s="167"/>
      <c r="M25" s="126"/>
      <c r="N25" s="126"/>
      <c r="O25" s="168"/>
      <c r="P25" s="169"/>
      <c r="Q25" s="19"/>
      <c r="R25" s="138"/>
    </row>
    <row r="26" spans="1:18" s="21" customFormat="1" ht="18.75" customHeight="1">
      <c r="A26" s="164"/>
      <c r="B26" s="165"/>
      <c r="C26" s="256"/>
      <c r="D26" s="166"/>
      <c r="E26" s="166"/>
      <c r="F26" s="166"/>
      <c r="G26" s="167"/>
      <c r="H26" s="126"/>
      <c r="I26" s="422"/>
      <c r="J26" s="167"/>
      <c r="K26" s="424"/>
      <c r="L26" s="167"/>
      <c r="M26" s="126"/>
      <c r="N26" s="126"/>
      <c r="O26" s="168"/>
      <c r="P26" s="169"/>
      <c r="Q26" s="19"/>
      <c r="R26" s="138"/>
    </row>
    <row r="27" spans="1:25" s="21" customFormat="1" ht="18.75" customHeight="1">
      <c r="A27" s="436" t="s">
        <v>8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8" t="s">
        <v>74</v>
      </c>
      <c r="O27" s="439"/>
      <c r="P27" s="440"/>
      <c r="Q27" s="170"/>
      <c r="R27" s="138"/>
      <c r="S27" s="22"/>
      <c r="T27" s="22"/>
      <c r="U27" s="22"/>
      <c r="V27" s="22"/>
      <c r="W27" s="22"/>
      <c r="X27" s="22"/>
      <c r="Y27" s="22"/>
    </row>
    <row r="28" spans="1:25" s="21" customFormat="1" ht="7.5" customHeight="1" thickBo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20"/>
      <c r="T28" s="22"/>
      <c r="U28" s="22"/>
      <c r="V28" s="22"/>
      <c r="W28" s="22"/>
      <c r="X28" s="22"/>
      <c r="Y28" s="22"/>
    </row>
    <row r="29" spans="1:25" s="8" customFormat="1" ht="13.5" thickBot="1">
      <c r="A29" s="443" t="s">
        <v>14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6"/>
      <c r="Q29" s="171"/>
      <c r="R29" s="172"/>
      <c r="S29" s="7"/>
      <c r="T29" s="7"/>
      <c r="U29" s="7"/>
      <c r="V29" s="7"/>
      <c r="W29" s="7"/>
      <c r="X29" s="7"/>
      <c r="Y29" s="7"/>
    </row>
    <row r="30" spans="1:25" s="21" customFormat="1" ht="12">
      <c r="A30" s="173" t="s">
        <v>109</v>
      </c>
      <c r="B30" s="113"/>
      <c r="C30" s="113"/>
      <c r="D30" s="174"/>
      <c r="E30" s="175"/>
      <c r="F30" s="176" t="s">
        <v>110</v>
      </c>
      <c r="G30" s="135"/>
      <c r="H30" s="113"/>
      <c r="I30" s="135"/>
      <c r="J30" s="135"/>
      <c r="K30" s="135"/>
      <c r="L30" s="135"/>
      <c r="M30" s="135"/>
      <c r="N30" s="135"/>
      <c r="O30" s="113"/>
      <c r="P30" s="177"/>
      <c r="Q30" s="20"/>
      <c r="R30" s="20"/>
      <c r="S30" s="20"/>
      <c r="T30" s="20"/>
      <c r="U30" s="22"/>
      <c r="V30" s="22"/>
      <c r="W30" s="22"/>
      <c r="X30" s="22"/>
      <c r="Y30" s="22"/>
    </row>
    <row r="31" spans="1:25" s="21" customFormat="1" ht="12">
      <c r="A31" s="114" t="s">
        <v>15</v>
      </c>
      <c r="B31" s="20"/>
      <c r="C31" s="20"/>
      <c r="D31" s="20"/>
      <c r="E31" s="178"/>
      <c r="F31" s="179" t="s">
        <v>93</v>
      </c>
      <c r="G31" s="180"/>
      <c r="H31" s="181"/>
      <c r="I31" s="182"/>
      <c r="J31" s="179" t="s">
        <v>111</v>
      </c>
      <c r="K31" s="20"/>
      <c r="L31" s="22"/>
      <c r="M31" s="22"/>
      <c r="N31" s="22"/>
      <c r="O31" s="22"/>
      <c r="P31" s="128"/>
      <c r="S31" s="22"/>
      <c r="T31" s="20"/>
      <c r="U31" s="183"/>
      <c r="V31" s="22"/>
      <c r="W31" s="22"/>
      <c r="X31" s="22"/>
      <c r="Y31" s="22"/>
    </row>
    <row r="32" spans="1:25" s="21" customFormat="1" ht="12">
      <c r="A32" s="184" t="str">
        <f>D33&amp;"=2*"&amp;A33&amp;"*"&amp;B33&amp;"*"&amp;C33&amp;"*"&amp;N4</f>
        <v>D04=2*D01*D02*D03*B13</v>
      </c>
      <c r="B32" s="185"/>
      <c r="C32" s="185"/>
      <c r="D32" s="185"/>
      <c r="E32" s="178"/>
      <c r="F32" s="186" t="s">
        <v>264</v>
      </c>
      <c r="G32" s="187"/>
      <c r="H32" s="187"/>
      <c r="I32" s="187"/>
      <c r="J32" s="188" t="s">
        <v>265</v>
      </c>
      <c r="K32" s="187"/>
      <c r="L32" s="189" t="s">
        <v>266</v>
      </c>
      <c r="M32" s="187"/>
      <c r="N32" s="187"/>
      <c r="O32" s="189"/>
      <c r="P32" s="462" t="s">
        <v>267</v>
      </c>
      <c r="S32" s="22"/>
      <c r="T32" s="22"/>
      <c r="U32" s="22"/>
      <c r="V32" s="22"/>
      <c r="W32" s="22"/>
      <c r="X32" s="22"/>
      <c r="Y32" s="22"/>
    </row>
    <row r="33" spans="1:25" s="6" customFormat="1" ht="12">
      <c r="A33" s="191" t="s">
        <v>53</v>
      </c>
      <c r="B33" s="192" t="s">
        <v>54</v>
      </c>
      <c r="C33" s="192" t="s">
        <v>118</v>
      </c>
      <c r="D33" s="193" t="s">
        <v>119</v>
      </c>
      <c r="E33" s="194"/>
      <c r="F33" s="121" t="s">
        <v>120</v>
      </c>
      <c r="G33" s="122" t="s">
        <v>121</v>
      </c>
      <c r="H33" s="122" t="s">
        <v>122</v>
      </c>
      <c r="I33" s="195" t="s">
        <v>123</v>
      </c>
      <c r="J33" s="196"/>
      <c r="K33" s="197"/>
      <c r="L33" s="35"/>
      <c r="M33" s="122" t="s">
        <v>124</v>
      </c>
      <c r="N33" s="122" t="s">
        <v>125</v>
      </c>
      <c r="O33" s="122" t="s">
        <v>126</v>
      </c>
      <c r="P33" s="195" t="s">
        <v>127</v>
      </c>
      <c r="S33" s="5"/>
      <c r="T33" s="5"/>
      <c r="U33" s="5"/>
      <c r="V33" s="5"/>
      <c r="W33" s="5"/>
      <c r="X33" s="5"/>
      <c r="Y33" s="5"/>
    </row>
    <row r="34" spans="1:25" s="21" customFormat="1" ht="15">
      <c r="A34" s="354" t="s">
        <v>197</v>
      </c>
      <c r="B34" s="355" t="s">
        <v>3</v>
      </c>
      <c r="C34" s="347" t="s">
        <v>3</v>
      </c>
      <c r="D34" s="356" t="s">
        <v>244</v>
      </c>
      <c r="E34" s="178"/>
      <c r="F34" s="346" t="s">
        <v>249</v>
      </c>
      <c r="G34" s="357" t="s">
        <v>248</v>
      </c>
      <c r="H34" s="357" t="s">
        <v>233</v>
      </c>
      <c r="I34" s="358" t="s">
        <v>234</v>
      </c>
      <c r="J34" s="125" t="s">
        <v>16</v>
      </c>
      <c r="K34" s="166"/>
      <c r="L34" s="47"/>
      <c r="M34" s="347" t="s">
        <v>198</v>
      </c>
      <c r="N34" s="357" t="s">
        <v>199</v>
      </c>
      <c r="O34" s="357" t="s">
        <v>233</v>
      </c>
      <c r="P34" s="358" t="s">
        <v>234</v>
      </c>
      <c r="Q34" s="5"/>
      <c r="S34" s="22"/>
      <c r="T34" s="22"/>
      <c r="U34" s="22"/>
      <c r="V34" s="22"/>
      <c r="W34" s="22"/>
      <c r="X34" s="22"/>
      <c r="Y34" s="22"/>
    </row>
    <row r="35" spans="1:25" s="6" customFormat="1" ht="13.5" customHeight="1">
      <c r="A35" s="130" t="s">
        <v>163</v>
      </c>
      <c r="B35" s="454" t="s">
        <v>4</v>
      </c>
      <c r="C35" s="453" t="s">
        <v>4</v>
      </c>
      <c r="D35" s="198" t="s">
        <v>82</v>
      </c>
      <c r="E35" s="194"/>
      <c r="F35" s="130" t="s">
        <v>6</v>
      </c>
      <c r="G35" s="453" t="s">
        <v>4</v>
      </c>
      <c r="H35" s="131" t="s">
        <v>82</v>
      </c>
      <c r="I35" s="132" t="s">
        <v>82</v>
      </c>
      <c r="J35" s="199"/>
      <c r="K35" s="200"/>
      <c r="L35" s="201"/>
      <c r="M35" s="202" t="s">
        <v>6</v>
      </c>
      <c r="N35" s="455" t="s">
        <v>4</v>
      </c>
      <c r="O35" s="202" t="s">
        <v>82</v>
      </c>
      <c r="P35" s="203" t="s">
        <v>82</v>
      </c>
      <c r="S35" s="5"/>
      <c r="T35" s="5"/>
      <c r="U35" s="5"/>
      <c r="V35" s="5"/>
      <c r="W35" s="5"/>
      <c r="X35" s="5"/>
      <c r="Y35" s="5"/>
    </row>
    <row r="36" spans="1:25" s="21" customFormat="1" ht="18.75" customHeight="1">
      <c r="A36" s="204"/>
      <c r="B36" s="157"/>
      <c r="C36" s="205"/>
      <c r="D36" s="206"/>
      <c r="E36" s="178"/>
      <c r="F36" s="133"/>
      <c r="G36" s="78"/>
      <c r="H36" s="44"/>
      <c r="I36" s="40"/>
      <c r="J36" s="250"/>
      <c r="K36" s="166"/>
      <c r="L36" s="49"/>
      <c r="M36" s="207"/>
      <c r="N36" s="167"/>
      <c r="O36" s="126"/>
      <c r="P36" s="127"/>
      <c r="S36" s="22"/>
      <c r="T36" s="22"/>
      <c r="U36" s="22"/>
      <c r="V36" s="22"/>
      <c r="W36" s="22"/>
      <c r="X36" s="22"/>
      <c r="Y36" s="22"/>
    </row>
    <row r="37" spans="1:16" s="21" customFormat="1" ht="12">
      <c r="A37" s="115" t="s">
        <v>113</v>
      </c>
      <c r="B37" s="61"/>
      <c r="C37" s="115"/>
      <c r="D37" s="118"/>
      <c r="E37" s="178"/>
      <c r="F37" s="179" t="s">
        <v>94</v>
      </c>
      <c r="H37" s="135"/>
      <c r="I37" s="136"/>
      <c r="J37" s="251"/>
      <c r="K37" s="208"/>
      <c r="L37" s="51"/>
      <c r="M37" s="209"/>
      <c r="N37" s="210"/>
      <c r="O37" s="87"/>
      <c r="P37" s="211"/>
    </row>
    <row r="38" spans="1:16" s="21" customFormat="1" ht="12">
      <c r="A38" s="191" t="s">
        <v>128</v>
      </c>
      <c r="B38" s="212" t="s">
        <v>129</v>
      </c>
      <c r="C38" s="213" t="s">
        <v>164</v>
      </c>
      <c r="D38" s="119"/>
      <c r="E38" s="178"/>
      <c r="F38" s="214" t="s">
        <v>130</v>
      </c>
      <c r="G38" s="213" t="s">
        <v>263</v>
      </c>
      <c r="H38" s="60"/>
      <c r="I38" s="215"/>
      <c r="J38" s="252"/>
      <c r="K38" s="156"/>
      <c r="L38" s="216"/>
      <c r="M38" s="217"/>
      <c r="N38" s="160"/>
      <c r="O38" s="161"/>
      <c r="P38" s="218"/>
    </row>
    <row r="39" spans="1:16" s="21" customFormat="1" ht="15">
      <c r="A39" s="354" t="s">
        <v>200</v>
      </c>
      <c r="B39" s="359" t="s">
        <v>246</v>
      </c>
      <c r="C39" s="179"/>
      <c r="D39" s="128"/>
      <c r="E39" s="178"/>
      <c r="F39" s="345" t="s">
        <v>247</v>
      </c>
      <c r="G39" s="179"/>
      <c r="H39" s="219"/>
      <c r="I39" s="220"/>
      <c r="J39" s="253"/>
      <c r="K39" s="208"/>
      <c r="L39" s="51"/>
      <c r="M39" s="209"/>
      <c r="N39" s="210"/>
      <c r="O39" s="87"/>
      <c r="P39" s="211"/>
    </row>
    <row r="40" spans="1:16" s="21" customFormat="1" ht="14.25" customHeight="1">
      <c r="A40" s="130" t="s">
        <v>163</v>
      </c>
      <c r="B40" s="129" t="s">
        <v>82</v>
      </c>
      <c r="C40" s="179"/>
      <c r="D40" s="128"/>
      <c r="E40" s="178"/>
      <c r="F40" s="221" t="s">
        <v>82</v>
      </c>
      <c r="G40" s="143"/>
      <c r="H40" s="5"/>
      <c r="I40" s="222"/>
      <c r="J40" s="254"/>
      <c r="K40" s="113"/>
      <c r="L40" s="224"/>
      <c r="M40" s="225"/>
      <c r="N40" s="226"/>
      <c r="O40" s="227"/>
      <c r="P40" s="228"/>
    </row>
    <row r="41" spans="1:16" s="21" customFormat="1" ht="18.75" customHeight="1">
      <c r="A41" s="133"/>
      <c r="B41" s="229"/>
      <c r="C41" s="176"/>
      <c r="D41" s="136"/>
      <c r="E41" s="178"/>
      <c r="F41" s="230"/>
      <c r="G41" s="176"/>
      <c r="H41" s="231"/>
      <c r="I41" s="232"/>
      <c r="J41" s="437" t="s">
        <v>8</v>
      </c>
      <c r="K41" s="437"/>
      <c r="L41" s="437"/>
      <c r="M41" s="437"/>
      <c r="N41" s="438" t="s">
        <v>74</v>
      </c>
      <c r="O41" s="439"/>
      <c r="P41" s="439"/>
    </row>
    <row r="42" spans="1:19" s="21" customFormat="1" ht="12" customHeight="1">
      <c r="A42" s="114" t="s">
        <v>73</v>
      </c>
      <c r="B42" s="185"/>
      <c r="C42" s="185"/>
      <c r="D42" s="185"/>
      <c r="E42" s="20"/>
      <c r="F42" s="20"/>
      <c r="G42" s="20"/>
      <c r="I42" s="180"/>
      <c r="J42" s="116" t="s">
        <v>115</v>
      </c>
      <c r="K42" s="116"/>
      <c r="L42" s="185"/>
      <c r="P42" s="64"/>
      <c r="S42" s="233"/>
    </row>
    <row r="43" spans="1:16" s="21" customFormat="1" ht="12">
      <c r="A43" s="214" t="s">
        <v>131</v>
      </c>
      <c r="B43" s="6" t="s">
        <v>116</v>
      </c>
      <c r="C43" s="60"/>
      <c r="D43" s="472" t="s">
        <v>278</v>
      </c>
      <c r="E43" s="472"/>
      <c r="F43" s="331"/>
      <c r="G43" s="60"/>
      <c r="H43" s="473"/>
      <c r="I43" s="214" t="s">
        <v>132</v>
      </c>
      <c r="J43" s="118"/>
      <c r="K43" s="118"/>
      <c r="M43" s="415" t="s">
        <v>185</v>
      </c>
      <c r="N43" s="121" t="s">
        <v>133</v>
      </c>
      <c r="O43" s="122" t="s">
        <v>134</v>
      </c>
      <c r="P43" s="195" t="s">
        <v>135</v>
      </c>
    </row>
    <row r="44" spans="1:16" s="21" customFormat="1" ht="15">
      <c r="A44" s="345" t="s">
        <v>250</v>
      </c>
      <c r="B44" s="426" t="s">
        <v>169</v>
      </c>
      <c r="C44" s="5"/>
      <c r="D44" s="6" t="s">
        <v>279</v>
      </c>
      <c r="E44" s="5"/>
      <c r="F44" s="180"/>
      <c r="G44" s="5"/>
      <c r="H44" s="124"/>
      <c r="I44" s="345" t="s">
        <v>245</v>
      </c>
      <c r="J44" s="234"/>
      <c r="K44" s="234"/>
      <c r="M44" s="416" t="str">
        <f>O43&amp;"="&amp;I43&amp;"*"&amp;N43</f>
        <v>D19=D17*D18</v>
      </c>
      <c r="N44" s="370" t="s">
        <v>241</v>
      </c>
      <c r="O44" s="348" t="s">
        <v>240</v>
      </c>
      <c r="P44" s="360" t="s">
        <v>239</v>
      </c>
    </row>
    <row r="45" spans="1:16" ht="12.75">
      <c r="A45" s="221" t="s">
        <v>82</v>
      </c>
      <c r="B45" s="474"/>
      <c r="C45" s="144"/>
      <c r="D45" s="144" t="s">
        <v>280</v>
      </c>
      <c r="E45" s="144"/>
      <c r="F45" s="144"/>
      <c r="G45" s="144"/>
      <c r="H45" s="237"/>
      <c r="I45" s="221" t="s">
        <v>82</v>
      </c>
      <c r="J45" s="236"/>
      <c r="K45" s="234"/>
      <c r="M45" s="26" t="str">
        <f>P43&amp;"="&amp;O43&amp;"* ("&amp;D4&amp;"-"&amp;H4&amp;")"</f>
        <v>D20=D19* (B03-B07)</v>
      </c>
      <c r="N45" s="130" t="s">
        <v>208</v>
      </c>
      <c r="O45" s="131" t="s">
        <v>10</v>
      </c>
      <c r="P45" s="132" t="s">
        <v>11</v>
      </c>
    </row>
    <row r="46" spans="1:16" ht="18.75" customHeight="1">
      <c r="A46" s="310">
        <f>H36+RaumMech+SUM(O36:O40)</f>
        <v>0</v>
      </c>
      <c r="B46" s="475"/>
      <c r="C46" s="238"/>
      <c r="D46" s="238" t="s">
        <v>281</v>
      </c>
      <c r="E46" s="238"/>
      <c r="F46" s="239"/>
      <c r="G46" s="239"/>
      <c r="H46" s="476"/>
      <c r="I46" s="327"/>
      <c r="J46" s="240"/>
      <c r="K46" s="240"/>
      <c r="L46" s="240"/>
      <c r="M46" s="241"/>
      <c r="N46" s="133"/>
      <c r="O46" s="44"/>
      <c r="P46" s="249"/>
    </row>
    <row r="47" spans="1:25" s="21" customFormat="1" ht="7.5" customHeight="1" thickBo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20"/>
      <c r="T47" s="22"/>
      <c r="U47" s="22"/>
      <c r="V47" s="22"/>
      <c r="W47" s="22"/>
      <c r="X47" s="22"/>
      <c r="Y47" s="22"/>
    </row>
    <row r="48" spans="1:16" ht="13.5" thickBot="1">
      <c r="A48" s="441" t="s">
        <v>27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242" t="s">
        <v>136</v>
      </c>
      <c r="P48" s="195" t="s">
        <v>137</v>
      </c>
    </row>
    <row r="49" spans="1:16" s="21" customFormat="1" ht="15">
      <c r="A49" s="243"/>
      <c r="B49" s="244"/>
      <c r="C49" s="244"/>
      <c r="D49" s="244"/>
      <c r="E49" s="244"/>
      <c r="F49" s="244"/>
      <c r="G49" s="244"/>
      <c r="H49" s="244"/>
      <c r="I49" s="244"/>
      <c r="K49" s="244"/>
      <c r="L49" s="244"/>
      <c r="M49" s="141"/>
      <c r="N49" s="26" t="s">
        <v>183</v>
      </c>
      <c r="O49" s="370" t="s">
        <v>238</v>
      </c>
      <c r="P49" s="340" t="s">
        <v>190</v>
      </c>
    </row>
    <row r="50" spans="1:16" ht="12.75">
      <c r="A50" s="245"/>
      <c r="B50" s="48"/>
      <c r="C50" s="282"/>
      <c r="D50" s="281"/>
      <c r="F50" s="283"/>
      <c r="G50" s="48"/>
      <c r="H50" s="48"/>
      <c r="I50" s="48"/>
      <c r="J50" s="48"/>
      <c r="K50" s="48"/>
      <c r="L50" s="48"/>
      <c r="M50" s="5"/>
      <c r="N50" s="235" t="s">
        <v>184</v>
      </c>
      <c r="O50" s="246" t="s">
        <v>10</v>
      </c>
      <c r="P50" s="132" t="s">
        <v>11</v>
      </c>
    </row>
    <row r="51" spans="1:16" ht="18.75" customHeight="1">
      <c r="A51" s="223"/>
      <c r="B51" s="240"/>
      <c r="C51" s="135"/>
      <c r="D51" s="240"/>
      <c r="E51" s="240"/>
      <c r="F51" s="240"/>
      <c r="G51" s="240"/>
      <c r="H51" s="240"/>
      <c r="I51" s="240"/>
      <c r="J51" s="240"/>
      <c r="K51" s="240"/>
      <c r="L51" s="135"/>
      <c r="M51" s="247"/>
      <c r="N51" s="248"/>
      <c r="O51" s="257"/>
      <c r="P51" s="249"/>
    </row>
    <row r="53" spans="3:11" ht="12.75">
      <c r="C53" s="285"/>
      <c r="F53" s="48"/>
      <c r="G53" s="282"/>
      <c r="H53" s="48"/>
      <c r="I53" s="48"/>
      <c r="J53" s="48"/>
      <c r="K53" s="48"/>
    </row>
    <row r="54" spans="3:11" ht="12.75">
      <c r="C54" s="285"/>
      <c r="F54" s="48"/>
      <c r="G54" s="282"/>
      <c r="H54" s="281"/>
      <c r="I54" s="48"/>
      <c r="J54" s="48"/>
      <c r="K54" s="48"/>
    </row>
    <row r="55" spans="9:11" ht="12.75">
      <c r="I55" s="48"/>
      <c r="J55" s="48"/>
      <c r="K55" s="48"/>
    </row>
    <row r="56" spans="6:11" ht="12.75">
      <c r="F56" s="48"/>
      <c r="G56" s="48"/>
      <c r="H56" s="48"/>
      <c r="I56" s="48"/>
      <c r="J56" s="48"/>
      <c r="K56" s="48"/>
    </row>
    <row r="57" spans="6:11" ht="12.75">
      <c r="F57" s="48"/>
      <c r="G57" s="48"/>
      <c r="H57" s="48"/>
      <c r="I57" s="48"/>
      <c r="J57" s="48"/>
      <c r="K57" s="48"/>
    </row>
    <row r="58" spans="12:13" ht="12.75">
      <c r="L58" s="20"/>
      <c r="M58" s="48"/>
    </row>
  </sheetData>
  <sheetProtection formatCells="0" formatColumns="0" formatRows="0" insertColumns="0" insertRows="0" deleteColumns="0" deleteRows="0" sort="0"/>
  <mergeCells count="6">
    <mergeCell ref="O18:O20"/>
    <mergeCell ref="P18:P20"/>
    <mergeCell ref="K18:K20"/>
    <mergeCell ref="G18:G20"/>
    <mergeCell ref="H18:H20"/>
    <mergeCell ref="I18:I20"/>
  </mergeCells>
  <conditionalFormatting sqref="A46">
    <cfRule type="cellIs" priority="1" dxfId="0" operator="lessThan" stopIfTrue="1">
      <formula>$B$41</formula>
    </cfRule>
    <cfRule type="cellIs" priority="2" dxfId="1" operator="greaterThanOrEqual" stopIfTrue="1">
      <formula>$B$41</formula>
    </cfRule>
  </conditionalFormatting>
  <printOptions/>
  <pageMargins left="0.7874015748031497" right="0.3937007874015748" top="0.6299212598425197" bottom="0.6299212598425197" header="0.5118110236220472" footer="0.5118110236220472"/>
  <pageSetup fitToHeight="1" fitToWidth="1" horizontalDpi="600" verticalDpi="600" orientation="portrait" paperSize="9" scale="97" r:id="rId1"/>
  <headerFooter alignWithMargins="0">
    <oddHeader>&amp;R
</oddHeader>
    <oddFooter>&amp;L&amp;8Formularvorlage SIA 384.201&amp;R&amp;8Seite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zoomScaleSheetLayoutView="100" workbookViewId="0" topLeftCell="A1">
      <selection activeCell="A1" sqref="A1"/>
    </sheetView>
  </sheetViews>
  <sheetFormatPr defaultColWidth="11.421875" defaultRowHeight="12.75"/>
  <cols>
    <col min="1" max="5" width="5.8515625" style="15" customWidth="1"/>
    <col min="6" max="6" width="6.7109375" style="15" customWidth="1"/>
    <col min="7" max="7" width="6.28125" style="15" customWidth="1"/>
    <col min="8" max="10" width="5.8515625" style="15" customWidth="1"/>
    <col min="11" max="13" width="6.00390625" style="15" customWidth="1"/>
    <col min="14" max="14" width="6.421875" style="15" customWidth="1"/>
    <col min="15" max="16" width="6.00390625" style="15" customWidth="1"/>
    <col min="17" max="17" width="6.57421875" style="15" customWidth="1"/>
    <col min="18" max="18" width="6.421875" style="15" customWidth="1"/>
    <col min="19" max="23" width="5.8515625" style="15" customWidth="1"/>
    <col min="24" max="24" width="5.28125" style="15" customWidth="1"/>
    <col min="25" max="16384" width="11.421875" style="15" customWidth="1"/>
  </cols>
  <sheetData>
    <row r="1" spans="1:21" s="57" customFormat="1" ht="15.75">
      <c r="A1" s="384" t="s">
        <v>107</v>
      </c>
      <c r="B1" s="385"/>
      <c r="C1" s="386"/>
      <c r="D1" s="386"/>
      <c r="E1" s="385"/>
      <c r="F1" s="385"/>
      <c r="G1" s="385"/>
      <c r="H1" s="385"/>
      <c r="I1" s="385"/>
      <c r="J1" s="266"/>
      <c r="K1" s="385"/>
      <c r="L1" s="308"/>
      <c r="M1" s="308"/>
      <c r="N1" s="308"/>
      <c r="O1" s="308"/>
      <c r="P1" s="308"/>
      <c r="Q1" s="428"/>
      <c r="U1" s="58"/>
    </row>
    <row r="2" spans="1:17" s="6" customFormat="1" ht="13.5" customHeight="1">
      <c r="A2" s="59" t="s">
        <v>92</v>
      </c>
      <c r="B2" s="60"/>
      <c r="C2" s="60"/>
      <c r="D2" s="60" t="s">
        <v>148</v>
      </c>
      <c r="E2" s="60"/>
      <c r="F2" s="60" t="s">
        <v>150</v>
      </c>
      <c r="G2" s="60"/>
      <c r="H2" s="288" t="s">
        <v>151</v>
      </c>
      <c r="I2" s="60"/>
      <c r="J2" s="288" t="s">
        <v>153</v>
      </c>
      <c r="K2" s="60"/>
      <c r="L2" s="60"/>
      <c r="M2" s="374" t="s">
        <v>116</v>
      </c>
      <c r="N2" s="60" t="s">
        <v>222</v>
      </c>
      <c r="O2" s="288"/>
      <c r="P2" s="331"/>
      <c r="Q2" s="62"/>
    </row>
    <row r="3" spans="1:21" s="6" customFormat="1" ht="11.25">
      <c r="A3" s="63"/>
      <c r="B3" s="64"/>
      <c r="C3" s="64"/>
      <c r="D3" s="64" t="s">
        <v>149</v>
      </c>
      <c r="E3" s="64"/>
      <c r="F3" s="375" t="s">
        <v>209</v>
      </c>
      <c r="G3" s="64"/>
      <c r="H3" s="375" t="s">
        <v>152</v>
      </c>
      <c r="I3" s="64"/>
      <c r="J3" s="64" t="s">
        <v>207</v>
      </c>
      <c r="K3" s="64"/>
      <c r="L3" s="64"/>
      <c r="M3" s="387" t="s">
        <v>169</v>
      </c>
      <c r="N3" s="265" t="s">
        <v>221</v>
      </c>
      <c r="O3" s="330"/>
      <c r="P3" s="64"/>
      <c r="Q3" s="289"/>
      <c r="R3" s="5"/>
      <c r="U3" s="66"/>
    </row>
    <row r="4" spans="1:18" s="68" customFormat="1" ht="12">
      <c r="A4" s="388" t="s">
        <v>17</v>
      </c>
      <c r="B4" s="309"/>
      <c r="C4" s="309"/>
      <c r="D4" s="309"/>
      <c r="E4" s="389"/>
      <c r="F4" s="309"/>
      <c r="G4" s="309"/>
      <c r="H4" s="309"/>
      <c r="I4" s="309"/>
      <c r="J4" s="309"/>
      <c r="K4" s="309"/>
      <c r="R4" s="66"/>
    </row>
    <row r="5" spans="1:25" s="13" customFormat="1" ht="12">
      <c r="A5" s="59"/>
      <c r="B5" s="271"/>
      <c r="C5" s="271"/>
      <c r="D5" s="271"/>
      <c r="E5" s="271"/>
      <c r="F5" s="271"/>
      <c r="G5" s="271"/>
      <c r="H5" s="271"/>
      <c r="I5" s="278" t="s">
        <v>55</v>
      </c>
      <c r="J5" s="278" t="s">
        <v>56</v>
      </c>
      <c r="K5" s="280" t="s">
        <v>57</v>
      </c>
      <c r="L5" s="279" t="s">
        <v>58</v>
      </c>
      <c r="M5" s="278" t="s">
        <v>59</v>
      </c>
      <c r="N5" s="278" t="s">
        <v>60</v>
      </c>
      <c r="O5" s="278" t="s">
        <v>61</v>
      </c>
      <c r="P5" s="278" t="s">
        <v>62</v>
      </c>
      <c r="Q5" s="280" t="s">
        <v>63</v>
      </c>
      <c r="S5" s="71"/>
      <c r="T5" s="11"/>
      <c r="Y5" s="66"/>
    </row>
    <row r="6" spans="1:20" s="13" customFormat="1" ht="15">
      <c r="A6" s="72" t="s">
        <v>22</v>
      </c>
      <c r="B6" s="73" t="s">
        <v>16</v>
      </c>
      <c r="C6" s="74"/>
      <c r="D6" s="74"/>
      <c r="E6" s="74"/>
      <c r="F6" s="74"/>
      <c r="G6" s="74"/>
      <c r="H6" s="74"/>
      <c r="I6" s="341" t="s">
        <v>2</v>
      </c>
      <c r="J6" s="342" t="s">
        <v>268</v>
      </c>
      <c r="K6" s="342" t="s">
        <v>189</v>
      </c>
      <c r="L6" s="342" t="s">
        <v>269</v>
      </c>
      <c r="M6" s="342" t="s">
        <v>270</v>
      </c>
      <c r="N6" s="342" t="s">
        <v>271</v>
      </c>
      <c r="O6" s="344" t="s">
        <v>272</v>
      </c>
      <c r="P6" s="373" t="s">
        <v>250</v>
      </c>
      <c r="Q6" s="343" t="s">
        <v>273</v>
      </c>
      <c r="S6" s="71"/>
      <c r="T6" s="11"/>
    </row>
    <row r="7" spans="1:20" s="21" customFormat="1" ht="13.5">
      <c r="A7" s="75"/>
      <c r="B7" s="76"/>
      <c r="C7" s="77"/>
      <c r="D7" s="77"/>
      <c r="E7" s="77"/>
      <c r="F7" s="77"/>
      <c r="G7" s="77"/>
      <c r="H7" s="77"/>
      <c r="I7" s="272" t="s">
        <v>79</v>
      </c>
      <c r="J7" s="78" t="s">
        <v>6</v>
      </c>
      <c r="K7" s="78" t="s">
        <v>6</v>
      </c>
      <c r="L7" s="78" t="s">
        <v>11</v>
      </c>
      <c r="M7" s="78" t="s">
        <v>11</v>
      </c>
      <c r="N7" s="78" t="s">
        <v>11</v>
      </c>
      <c r="O7" s="44" t="s">
        <v>147</v>
      </c>
      <c r="P7" s="78" t="s">
        <v>87</v>
      </c>
      <c r="Q7" s="79" t="s">
        <v>205</v>
      </c>
      <c r="T7" s="22"/>
    </row>
    <row r="8" spans="1:23" s="10" customFormat="1" ht="18.75" customHeight="1">
      <c r="A8" s="273"/>
      <c r="B8" s="276"/>
      <c r="C8" s="277"/>
      <c r="D8" s="277"/>
      <c r="E8" s="277"/>
      <c r="F8" s="277"/>
      <c r="G8" s="277"/>
      <c r="H8" s="277"/>
      <c r="I8" s="274"/>
      <c r="J8" s="275"/>
      <c r="K8" s="274"/>
      <c r="L8" s="274"/>
      <c r="M8" s="80"/>
      <c r="N8" s="80"/>
      <c r="O8" s="80"/>
      <c r="P8" s="80"/>
      <c r="Q8" s="418"/>
      <c r="S8" s="1"/>
      <c r="T8" s="1"/>
      <c r="W8" s="1"/>
    </row>
    <row r="9" spans="1:20" s="10" customFormat="1" ht="18.75" customHeight="1">
      <c r="A9" s="81"/>
      <c r="B9" s="82"/>
      <c r="C9" s="83"/>
      <c r="D9" s="83"/>
      <c r="E9" s="83"/>
      <c r="F9" s="83"/>
      <c r="G9" s="83"/>
      <c r="H9" s="83"/>
      <c r="I9" s="84"/>
      <c r="J9" s="85"/>
      <c r="K9" s="84"/>
      <c r="L9" s="84"/>
      <c r="M9" s="84"/>
      <c r="N9" s="84"/>
      <c r="O9" s="84"/>
      <c r="P9" s="84"/>
      <c r="Q9" s="419"/>
      <c r="T9" s="1"/>
    </row>
    <row r="10" spans="1:17" s="10" customFormat="1" ht="18.75" customHeight="1">
      <c r="A10" s="376"/>
      <c r="B10" s="377"/>
      <c r="C10" s="378"/>
      <c r="D10" s="378"/>
      <c r="E10" s="378"/>
      <c r="F10" s="378"/>
      <c r="G10" s="378"/>
      <c r="H10" s="378"/>
      <c r="I10" s="379"/>
      <c r="J10" s="380"/>
      <c r="K10" s="379"/>
      <c r="L10" s="379"/>
      <c r="M10" s="379"/>
      <c r="N10" s="379"/>
      <c r="O10" s="379"/>
      <c r="P10" s="379"/>
      <c r="Q10" s="420"/>
    </row>
    <row r="11" spans="1:17" s="86" customFormat="1" ht="18.75" customHeight="1">
      <c r="A11" s="431" t="s">
        <v>65</v>
      </c>
      <c r="B11" s="432"/>
      <c r="C11" s="432"/>
      <c r="D11" s="432"/>
      <c r="E11" s="432"/>
      <c r="F11" s="432"/>
      <c r="G11" s="432"/>
      <c r="H11" s="433"/>
      <c r="I11" s="434">
        <f>SUM(I8:I10)</f>
        <v>0</v>
      </c>
      <c r="J11" s="434"/>
      <c r="K11" s="434"/>
      <c r="L11" s="434">
        <f>SUM(L8:L10)</f>
        <v>0</v>
      </c>
      <c r="M11" s="434">
        <f>SUM(M8:M10)</f>
        <v>0</v>
      </c>
      <c r="N11" s="434">
        <f>SUM(N8:N10)</f>
        <v>0</v>
      </c>
      <c r="O11" s="434">
        <f>IF(I11=0,0,N11/I11)</f>
        <v>0</v>
      </c>
      <c r="P11" s="434">
        <f>SUM(P8:P10)</f>
        <v>0</v>
      </c>
      <c r="Q11" s="435">
        <f>IF(I11=0,0,P11/I11)</f>
        <v>0</v>
      </c>
    </row>
    <row r="12" spans="1:17" s="86" customFormat="1" ht="18.75" customHeight="1">
      <c r="A12" s="19"/>
      <c r="B12" s="381"/>
      <c r="C12" s="381"/>
      <c r="D12" s="381"/>
      <c r="E12" s="381"/>
      <c r="F12" s="381"/>
      <c r="G12" s="381"/>
      <c r="H12" s="382"/>
      <c r="I12" s="383"/>
      <c r="J12" s="381"/>
      <c r="K12" s="381"/>
      <c r="L12" s="382"/>
      <c r="M12" s="383"/>
      <c r="N12" s="383"/>
      <c r="O12" s="383"/>
      <c r="P12" s="383"/>
      <c r="Q12" s="383"/>
    </row>
    <row r="13" spans="1:18" ht="15">
      <c r="A13" s="56" t="s">
        <v>89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90"/>
      <c r="N13" s="89"/>
      <c r="O13" s="89"/>
      <c r="P13" s="89"/>
      <c r="Q13" s="90"/>
      <c r="R13" s="91"/>
    </row>
    <row r="14" spans="1:18" s="97" customFormat="1" ht="14.25">
      <c r="A14" s="92" t="s">
        <v>88</v>
      </c>
      <c r="B14" s="93"/>
      <c r="C14" s="93"/>
      <c r="D14" s="93"/>
      <c r="E14" s="93"/>
      <c r="F14" s="92" t="s">
        <v>69</v>
      </c>
      <c r="G14" s="93"/>
      <c r="H14" s="93"/>
      <c r="I14" s="98"/>
      <c r="J14" s="93"/>
      <c r="K14" s="98"/>
      <c r="L14" s="96"/>
      <c r="M14" s="96"/>
      <c r="N14" s="94" t="s">
        <v>90</v>
      </c>
      <c r="O14" s="93"/>
      <c r="P14" s="93"/>
      <c r="Q14" s="95"/>
      <c r="R14" s="96"/>
    </row>
    <row r="15" spans="1:18" s="10" customFormat="1" ht="12.75">
      <c r="A15" s="482" t="s">
        <v>91</v>
      </c>
      <c r="B15" s="483"/>
      <c r="C15" s="98"/>
      <c r="D15" s="98"/>
      <c r="E15" s="98"/>
      <c r="F15" s="482" t="s">
        <v>106</v>
      </c>
      <c r="G15" s="490"/>
      <c r="H15" s="482" t="s">
        <v>203</v>
      </c>
      <c r="I15" s="483"/>
      <c r="J15" s="1"/>
      <c r="K15" s="98"/>
      <c r="L15" s="266"/>
      <c r="M15" s="267"/>
      <c r="N15" s="482" t="s">
        <v>206</v>
      </c>
      <c r="O15" s="501"/>
      <c r="P15" s="99"/>
      <c r="Q15" s="100"/>
      <c r="R15" s="1"/>
    </row>
    <row r="16" spans="1:18" s="86" customFormat="1" ht="27" customHeight="1">
      <c r="A16" s="484" t="s">
        <v>224</v>
      </c>
      <c r="B16" s="485"/>
      <c r="C16" s="101"/>
      <c r="D16" s="101"/>
      <c r="E16" s="101"/>
      <c r="F16" s="491" t="s">
        <v>277</v>
      </c>
      <c r="G16" s="492"/>
      <c r="H16" s="484" t="s">
        <v>223</v>
      </c>
      <c r="I16" s="485"/>
      <c r="J16" s="103"/>
      <c r="K16" s="101"/>
      <c r="L16" s="103"/>
      <c r="M16" s="268"/>
      <c r="N16" s="484" t="s">
        <v>190</v>
      </c>
      <c r="O16" s="502"/>
      <c r="P16" s="22"/>
      <c r="Q16" s="102"/>
      <c r="R16" s="103"/>
    </row>
    <row r="17" spans="1:20" s="86" customFormat="1" ht="12.75">
      <c r="A17" s="497" t="s">
        <v>11</v>
      </c>
      <c r="B17" s="498"/>
      <c r="C17" s="101"/>
      <c r="D17" s="101"/>
      <c r="E17" s="101"/>
      <c r="F17" s="493" t="s">
        <v>4</v>
      </c>
      <c r="G17" s="494"/>
      <c r="H17" s="486" t="s">
        <v>11</v>
      </c>
      <c r="I17" s="487"/>
      <c r="J17" s="103"/>
      <c r="K17" s="101"/>
      <c r="L17" s="103"/>
      <c r="M17" s="268"/>
      <c r="N17" s="486" t="s">
        <v>11</v>
      </c>
      <c r="O17" s="503"/>
      <c r="P17" s="22"/>
      <c r="Q17" s="102"/>
      <c r="R17" s="103"/>
      <c r="T17" s="104"/>
    </row>
    <row r="18" spans="1:20" s="86" customFormat="1" ht="18.75" customHeight="1">
      <c r="A18" s="499">
        <f>L11</f>
        <v>0</v>
      </c>
      <c r="B18" s="500"/>
      <c r="C18" s="105" t="s">
        <v>225</v>
      </c>
      <c r="D18" s="106"/>
      <c r="E18" s="106"/>
      <c r="F18" s="495"/>
      <c r="G18" s="496"/>
      <c r="H18" s="488">
        <f>M11*GebLuft</f>
        <v>0</v>
      </c>
      <c r="I18" s="489"/>
      <c r="J18" s="265" t="s">
        <v>204</v>
      </c>
      <c r="K18" s="106"/>
      <c r="L18" s="269"/>
      <c r="M18" s="270"/>
      <c r="N18" s="488">
        <f>A18+H18</f>
        <v>0</v>
      </c>
      <c r="O18" s="504"/>
      <c r="P18" s="265" t="str">
        <f>N15&amp;"="&amp;A15&amp;"+"&amp;H15</f>
        <v>G04=G01+G03</v>
      </c>
      <c r="Q18" s="107"/>
      <c r="R18" s="103"/>
      <c r="T18" s="104"/>
    </row>
    <row r="19" spans="1:23" s="86" customFormat="1" ht="12.75">
      <c r="A19" s="108"/>
      <c r="B19" s="108"/>
      <c r="C19" s="108"/>
      <c r="D19" s="284"/>
      <c r="E19" s="284"/>
      <c r="F19" s="284"/>
      <c r="G19" s="284"/>
      <c r="H19" s="284"/>
      <c r="I19" s="284"/>
      <c r="J19" s="284"/>
      <c r="K19" s="284"/>
      <c r="L19" s="108"/>
      <c r="M19" s="108"/>
      <c r="N19" s="108"/>
      <c r="O19" s="108"/>
      <c r="P19" s="108"/>
      <c r="Q19" s="108"/>
      <c r="R19" s="108"/>
      <c r="S19" s="88"/>
      <c r="T19" s="88"/>
      <c r="U19" s="15"/>
      <c r="V19" s="15"/>
      <c r="W19" s="15"/>
    </row>
    <row r="20" spans="4:11" ht="12.75" customHeight="1">
      <c r="D20" s="285"/>
      <c r="E20" s="285"/>
      <c r="F20" s="285"/>
      <c r="G20" s="286"/>
      <c r="H20" s="287"/>
      <c r="I20" s="286"/>
      <c r="J20" s="285"/>
      <c r="K20" s="285"/>
    </row>
    <row r="21" spans="4:11" ht="12.75">
      <c r="D21" s="285"/>
      <c r="E21" s="285"/>
      <c r="F21" s="285"/>
      <c r="G21" s="286"/>
      <c r="H21" s="287"/>
      <c r="I21" s="286"/>
      <c r="J21" s="285"/>
      <c r="K21" s="285"/>
    </row>
  </sheetData>
  <sheetProtection formatCells="0" formatColumns="0" formatRows="0" insertColumns="0" insertRows="0" deleteColumns="0" deleteRows="0" sort="0"/>
  <mergeCells count="16">
    <mergeCell ref="N15:O15"/>
    <mergeCell ref="N16:O16"/>
    <mergeCell ref="N17:O17"/>
    <mergeCell ref="N18:O18"/>
    <mergeCell ref="A15:B15"/>
    <mergeCell ref="A16:B16"/>
    <mergeCell ref="A17:B17"/>
    <mergeCell ref="A18:B18"/>
    <mergeCell ref="F15:G15"/>
    <mergeCell ref="F16:G16"/>
    <mergeCell ref="F17:G17"/>
    <mergeCell ref="F18:G18"/>
    <mergeCell ref="H15:I15"/>
    <mergeCell ref="H16:I16"/>
    <mergeCell ref="H17:I17"/>
    <mergeCell ref="H18:I18"/>
  </mergeCells>
  <printOptions/>
  <pageMargins left="0.7874015748031497" right="0.3937007874015748" top="0.6299212598425197" bottom="0.6299212598425197" header="0.5118110236220472" footer="0.5118110236220472"/>
  <pageSetup fitToHeight="1" fitToWidth="1" horizontalDpi="600" verticalDpi="600" orientation="portrait" paperSize="9" scale="88" r:id="rId1"/>
  <headerFooter alignWithMargins="0">
    <oddHeader>&amp;R
</oddHeader>
    <oddFooter>&amp;L&amp;8Formularvorlage SIA 384.201&amp;R&amp;8Seite &amp;P</oddFooter>
  </headerFooter>
  <rowBreaks count="1" manualBreakCount="1">
    <brk id="7" max="16" man="1"/>
  </rowBreaks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Aicher, De Martin, Zweng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Norm-Heizlast nach SIA 384.201</dc:title>
  <dc:subject>SIA-Berechnungsformular</dc:subject>
  <dc:creator>Gadola Reto</dc:creator>
  <cp:keywords/>
  <dc:description>Download ab Homepage SIA, Dezember 2005</dc:description>
  <cp:lastModifiedBy>Michael De Martin</cp:lastModifiedBy>
  <cp:lastPrinted>2005-01-10T09:51:16Z</cp:lastPrinted>
  <dcterms:created xsi:type="dcterms:W3CDTF">2003-02-03T10:02:26Z</dcterms:created>
  <dcterms:modified xsi:type="dcterms:W3CDTF">2005-12-28T09:05:11Z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1861486816</vt:i4>
  </property>
  <property fmtid="{D5CDD505-2E9C-101B-9397-08002B2CF9AE}" pid="3" name="_EmailSubject">
    <vt:lpwstr>Formular</vt:lpwstr>
  </property>
  <property fmtid="{D5CDD505-2E9C-101B-9397-08002B2CF9AE}" pid="4" name="_AuthorEmail">
    <vt:lpwstr>rgadola@hta.fhz.ch</vt:lpwstr>
  </property>
  <property fmtid="{D5CDD505-2E9C-101B-9397-08002B2CF9AE}" pid="5" name="_AuthorEmailDisplayName">
    <vt:lpwstr>Gadola Reto, HTA Luzern</vt:lpwstr>
  </property>
  <property fmtid="{D5CDD505-2E9C-101B-9397-08002B2CF9AE}" pid="6" name="_PreviousAdHocReviewCycleID">
    <vt:i4>-2582880</vt:i4>
  </property>
  <property fmtid="{D5CDD505-2E9C-101B-9397-08002B2CF9AE}" pid="7" name="_ReviewingToolsShownOnce">
    <vt:lpwstr/>
  </property>
</Properties>
</file>